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135" windowWidth="15105" windowHeight="9465" activeTab="0"/>
  </bookViews>
  <sheets>
    <sheet name="0209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H1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Open 2018</t>
        </r>
      </text>
    </comment>
    <comment ref="B1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Purchased 02/13/2015</t>
        </r>
      </text>
    </comment>
    <comment ref="B2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Purchased 02/13/2015</t>
        </r>
      </text>
    </comment>
    <comment ref="B1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Purchased 02/13/2015</t>
        </r>
      </text>
    </comment>
    <comment ref="H2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Open 2017</t>
        </r>
      </text>
    </comment>
    <comment ref="B7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Building out 3rd and 4th floors completed 01/2016. 105,106 sq.fts.</t>
        </r>
      </text>
    </comment>
    <comment ref="H7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Open 2017</t>
        </r>
      </text>
    </comment>
    <comment ref="P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Open 2017</t>
        </r>
      </text>
    </comment>
    <comment ref="P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Open 2017</t>
        </r>
      </text>
    </comment>
    <comment ref="J1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Purchased 10/01/2015</t>
        </r>
      </text>
    </comment>
    <comment ref="P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Open 2018</t>
        </r>
      </text>
    </comment>
    <comment ref="P1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Open 2017</t>
        </r>
      </text>
    </comment>
    <comment ref="J2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Maintenance started on
August, 2016</t>
        </r>
      </text>
    </comment>
    <comment ref="P2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Open 2017</t>
        </r>
      </text>
    </comment>
    <comment ref="J2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Completed on 12/2016
Builder: Turner Construction</t>
        </r>
      </text>
    </comment>
    <comment ref="J2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Build-out completed 04/2016</t>
        </r>
      </text>
    </comment>
    <comment ref="J2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Purchased 02/27/2015, Land 65,359 sq.ft. &amp; Building 25,000 sq.ft.</t>
        </r>
      </text>
    </comment>
    <comment ref="J3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Purchased 03/02/2015 12.8196 acres land only.</t>
        </r>
      </text>
    </comment>
    <comment ref="J3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Purchased 03/13/2015 (land only 21.84 Acres)</t>
        </r>
      </text>
    </comment>
    <comment ref="J3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Purchased 03/13/2015, land only 20.09 Acres.</t>
        </r>
      </text>
    </comment>
    <comment ref="B4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Build-out completed on February, 2016</t>
        </r>
      </text>
    </comment>
    <comment ref="H4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Open 2017</t>
        </r>
      </text>
    </comment>
    <comment ref="H4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Open 2017</t>
        </r>
      </text>
    </comment>
    <comment ref="H4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Open 2017</t>
        </r>
      </text>
    </comment>
    <comment ref="H5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Open 2018</t>
        </r>
      </text>
    </comment>
    <comment ref="H5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Open 2018</t>
        </r>
      </text>
    </comment>
    <comment ref="B5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Purchased 10/13/2014, Land only 2.071</t>
        </r>
      </text>
    </comment>
    <comment ref="P7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Open 2018</t>
        </r>
      </text>
    </comment>
    <comment ref="P4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Open 2018</t>
        </r>
      </text>
    </comment>
  </commentList>
</comments>
</file>

<file path=xl/sharedStrings.xml><?xml version="1.0" encoding="utf-8"?>
<sst xmlns="http://schemas.openxmlformats.org/spreadsheetml/2006/main" count="283" uniqueCount="213">
  <si>
    <t>Codwell Hall</t>
  </si>
  <si>
    <t>Katy Mills</t>
  </si>
  <si>
    <t>Central College</t>
  </si>
  <si>
    <t>Address</t>
  </si>
  <si>
    <t>Sq. Ft.</t>
  </si>
  <si>
    <t>Southeast College</t>
  </si>
  <si>
    <t>Angela Morales Bldg.</t>
  </si>
  <si>
    <t>Business Center (BSCC)</t>
  </si>
  <si>
    <t>Felix Morales Bldg.</t>
  </si>
  <si>
    <t>Fine Arts Center</t>
  </si>
  <si>
    <t>Heinen Theater</t>
  </si>
  <si>
    <t>San Jacinto Memorial</t>
  </si>
  <si>
    <t>Theater One</t>
  </si>
  <si>
    <t>Southwest College</t>
  </si>
  <si>
    <t>Alief</t>
  </si>
  <si>
    <t>Educational Development Center</t>
  </si>
  <si>
    <t>Gulfton Center</t>
  </si>
  <si>
    <t>Scarcella Science &amp; Technology Ctr.</t>
  </si>
  <si>
    <t>Northeast College</t>
  </si>
  <si>
    <t>Automotive Tech. Training Ctr. A</t>
  </si>
  <si>
    <t>West Loop Center</t>
  </si>
  <si>
    <t>Automotive Tech. Training Ctr. B</t>
  </si>
  <si>
    <t>Roland Smith Truck Driving Ctr.</t>
  </si>
  <si>
    <t>Northwest College</t>
  </si>
  <si>
    <t>System Building</t>
  </si>
  <si>
    <t>Parking Structure (488,660 sq ft)</t>
  </si>
  <si>
    <t>Science Building</t>
  </si>
  <si>
    <t>Performing Arts Ctr.</t>
  </si>
  <si>
    <t>25403 Kingsland Blvd., 77494</t>
  </si>
  <si>
    <t>3100 Main St, 77002</t>
  </si>
  <si>
    <t>1080 West San Houston Pkwy, 77043</t>
  </si>
  <si>
    <t>1010 West Sam Houston Pkwy, 77043</t>
  </si>
  <si>
    <t>1060 West Sam Houston Pkwy, 77043</t>
  </si>
  <si>
    <t xml:space="preserve">1550 Fox Lake Dr, 77084, </t>
  </si>
  <si>
    <t>1265 Pinemont Dr, 77018</t>
  </si>
  <si>
    <t>Pinemont Center</t>
  </si>
  <si>
    <t>Coleman Health Science Center</t>
  </si>
  <si>
    <t>9910 Cash Rd, 77477</t>
  </si>
  <si>
    <t>2811 Hayes Rd, 77082</t>
  </si>
  <si>
    <t>5407 Gulfton Dr, 77081</t>
  </si>
  <si>
    <t>2524 Garland St, 77087</t>
  </si>
  <si>
    <t>J Don Boney Bldg</t>
  </si>
  <si>
    <t>J. B. Whitely Bldg.</t>
  </si>
  <si>
    <t>1215 Holman St A, 77004</t>
  </si>
  <si>
    <t>1215 Holman St B, 77004</t>
  </si>
  <si>
    <t>1215 Holman St C, 77004</t>
  </si>
  <si>
    <t>1301 Alabama St, 77004</t>
  </si>
  <si>
    <t>1401 Alabama St, 77004</t>
  </si>
  <si>
    <t>1300 Holman St, 77004</t>
  </si>
  <si>
    <t>3821 Caroline St, 77004</t>
  </si>
  <si>
    <t>3816 Caroline St, 77004</t>
  </si>
  <si>
    <t>3214 Austin St, 77004</t>
  </si>
  <si>
    <t>5601 West Loop South, 77081</t>
  </si>
  <si>
    <t>Crawford Annex</t>
  </si>
  <si>
    <t>Public Safety Shooting Range</t>
  </si>
  <si>
    <t>Public Safety Training Tower</t>
  </si>
  <si>
    <t>Public Safety Burn Building</t>
  </si>
  <si>
    <t>Central Cooling Water  Plant</t>
  </si>
  <si>
    <t>1318 Alabama St, 77004</t>
  </si>
  <si>
    <t>Learning HUB</t>
  </si>
  <si>
    <t>Spring Branch</t>
  </si>
  <si>
    <t>Northline Academic Center</t>
  </si>
  <si>
    <t>Katy Campus</t>
  </si>
  <si>
    <t>Stafford Learning HUB</t>
  </si>
  <si>
    <t>Learning HUB and Science Building</t>
  </si>
  <si>
    <t>Felix Fraga Building (Drennan)</t>
  </si>
  <si>
    <t>Central Plant</t>
  </si>
  <si>
    <t>Central Chiller Plant</t>
  </si>
  <si>
    <t xml:space="preserve">Total </t>
  </si>
  <si>
    <t>Indicates rented Space</t>
  </si>
  <si>
    <t>System</t>
  </si>
  <si>
    <t>Coleman College</t>
  </si>
  <si>
    <t>Warehouse</t>
  </si>
  <si>
    <t xml:space="preserve">Hayes Building B (Parking Gar. 257,001 sq.ft.) </t>
  </si>
  <si>
    <t>Land Only</t>
  </si>
  <si>
    <t>3601 Fannin Building</t>
  </si>
  <si>
    <t>All Northeast Parking Lots</t>
  </si>
  <si>
    <t>All Northwest Parking Lots</t>
  </si>
  <si>
    <t>All Southeast Parking Lots</t>
  </si>
  <si>
    <t>All Southwest Parking Lots</t>
  </si>
  <si>
    <t>Parking Lots (8)</t>
  </si>
  <si>
    <t>All Central Parking Lots</t>
  </si>
  <si>
    <t>Parking Lots (3)</t>
  </si>
  <si>
    <t>System Parking Lots</t>
  </si>
  <si>
    <t xml:space="preserve">Land Only </t>
  </si>
  <si>
    <t>Northforest Building A</t>
  </si>
  <si>
    <t>Fine Arts</t>
  </si>
  <si>
    <t>Technology Building/Workforce Building</t>
  </si>
  <si>
    <t>Parking Garage (Parking Garage 163,915 sq. fts.)</t>
  </si>
  <si>
    <t>Central Midtown (5 Acres)</t>
  </si>
  <si>
    <t>3517 Austin St C, 77004</t>
  </si>
  <si>
    <t>6815 Rustic St D, 77087</t>
  </si>
  <si>
    <t>Fine Arts Parking Structure (5 FL)</t>
  </si>
  <si>
    <t>6815 Rustic St E, 77087</t>
  </si>
  <si>
    <t>3517 Austin St A, 77004</t>
  </si>
  <si>
    <t>301 N. Drennan Street 77003</t>
  </si>
  <si>
    <t>1300 Holman St B, 77004</t>
  </si>
  <si>
    <t>1990 Airport Blvd, 77045</t>
  </si>
  <si>
    <t>10141 Cash Rd A, 77477</t>
  </si>
  <si>
    <t>3601 Fannin 77004</t>
  </si>
  <si>
    <t>10041 Cash Rd B, 77477</t>
  </si>
  <si>
    <t>9424 Fannin Building D 77045</t>
  </si>
  <si>
    <t>9425 Fannin Building B 77045</t>
  </si>
  <si>
    <t>6816 Rustic St B, 77087</t>
  </si>
  <si>
    <t>6815 Rustic St A, 77087</t>
  </si>
  <si>
    <t>3412 Crawford St, 77004</t>
  </si>
  <si>
    <t>Central (93.96) acres at Willie Gay</t>
  </si>
  <si>
    <t>4638 Airline Dr A, 77022</t>
  </si>
  <si>
    <t>4638 Airline Dr B, 77022</t>
  </si>
  <si>
    <t>555 Community College Dr (1), 77013</t>
  </si>
  <si>
    <t>555 Community College Dr (9), 77013</t>
  </si>
  <si>
    <t>555 Community College Dr (8), 77013</t>
  </si>
  <si>
    <t>555 Community College Dr (7), 77013</t>
  </si>
  <si>
    <t>555 Community College Dr (4), 77013</t>
  </si>
  <si>
    <t>555 Community College Dr (6), 77013</t>
  </si>
  <si>
    <t>555 Community College Dr (5), 77013</t>
  </si>
  <si>
    <t>555 Community College Dr  (2), 77013</t>
  </si>
  <si>
    <t>6010 Little York Road A, 77016</t>
  </si>
  <si>
    <t>6010 Little York Road B, 77016</t>
  </si>
  <si>
    <t>2811 Hayes Rd B, 77082</t>
  </si>
  <si>
    <t>Alief Work Force Building "B"</t>
  </si>
  <si>
    <t>13803 Bissonnet St, 77072</t>
  </si>
  <si>
    <t>Willie Lee Gay Hall</t>
  </si>
  <si>
    <t>5505 West Loop South, 77081</t>
  </si>
  <si>
    <t>Former conn's (Land 65,359 sq.ft.)</t>
  </si>
  <si>
    <t>Former conn's (Building Only)</t>
  </si>
  <si>
    <t>Midtown</t>
  </si>
  <si>
    <t>3515 Crawford, 77004</t>
  </si>
  <si>
    <t>3524 Mosley, 77004</t>
  </si>
  <si>
    <t>W/L Tx Pkway, Missouri City, 77489</t>
  </si>
  <si>
    <t>1730 Tx Pkwy, Missouri City, 77489</t>
  </si>
  <si>
    <t>Houston Trade Fair Property (Land Only 11.3 acres)</t>
  </si>
  <si>
    <t xml:space="preserve">10630 Homestead Road </t>
  </si>
  <si>
    <t xml:space="preserve">Hayes Road </t>
  </si>
  <si>
    <t>Stafford Workforce</t>
  </si>
  <si>
    <t>13622 Stafford Rd, 77477</t>
  </si>
  <si>
    <t>Global Technology</t>
  </si>
  <si>
    <t xml:space="preserve">Brays Oaks </t>
  </si>
  <si>
    <t>8855 West Belfort Street, 77031</t>
  </si>
  <si>
    <t>11544 South Gessner Dr., 77031</t>
  </si>
  <si>
    <t>1930 Airport Blvd, 77045</t>
  </si>
  <si>
    <t>Culinary</t>
  </si>
  <si>
    <t>1900 Pressler St., 77030</t>
  </si>
  <si>
    <t>1919 Pressler St., 77030</t>
  </si>
  <si>
    <t>Acres Homes Campus</t>
  </si>
  <si>
    <t xml:space="preserve">630 W. Little York Rd., 77088 </t>
  </si>
  <si>
    <t>Eastside - Student Life Center</t>
  </si>
  <si>
    <t>Eastside - Workforce</t>
  </si>
  <si>
    <t>Missouri City Campus Relocation</t>
  </si>
  <si>
    <t>1600 Texas Parkway, 77489</t>
  </si>
  <si>
    <t>Northforest - Automotive</t>
  </si>
  <si>
    <t>Northline Workforce</t>
  </si>
  <si>
    <t>Northline Central Plant</t>
  </si>
  <si>
    <t>West Houston Institute</t>
  </si>
  <si>
    <t>2811 HayesRd C, 77082</t>
  </si>
  <si>
    <t>6815 Rustic St F, 77087</t>
  </si>
  <si>
    <t>6815 Rustic St G, 77087</t>
  </si>
  <si>
    <t>Felix Fraga STEM Building</t>
  </si>
  <si>
    <t>301 N. Drennan Building B Street 77003</t>
  </si>
  <si>
    <t>Central South Workforce Building</t>
  </si>
  <si>
    <t>Northforest - Academic</t>
  </si>
  <si>
    <t>Veterans Affairs (CIC)</t>
  </si>
  <si>
    <t>6010 Little York Road C, 77016</t>
  </si>
  <si>
    <t>6010 Little York Road D, 77016</t>
  </si>
  <si>
    <t>6010 Little York Road E, 77016</t>
  </si>
  <si>
    <t>Northforest  Building B  - Workforce</t>
  </si>
  <si>
    <t>Northeast Learning HUB</t>
  </si>
  <si>
    <t>Coleman Health Science Center II (Gross 245,355sqft.)</t>
  </si>
  <si>
    <t>8001 Fulton St, 77022 E</t>
  </si>
  <si>
    <t>8001 Fulton St, 77022 A</t>
  </si>
  <si>
    <t>8001 Fulton St, 77022 B</t>
  </si>
  <si>
    <t>8001 Fulton St, 77022 D</t>
  </si>
  <si>
    <t xml:space="preserve">Midtown </t>
  </si>
  <si>
    <t>Rig One</t>
  </si>
  <si>
    <t>Houston Community College Facilities as of February, 2019</t>
  </si>
  <si>
    <t>Woodridge Plaza (Land 248,075 &amp; Building 72,000 sq.ft.)</t>
  </si>
  <si>
    <t>6960 Rustic St,  77087</t>
  </si>
  <si>
    <t>3517 Austin St D, 77004</t>
  </si>
  <si>
    <t>1612 Winbern, 77004 (Vacant Lot )</t>
  </si>
  <si>
    <t xml:space="preserve">Northforest (Land Only) </t>
  </si>
  <si>
    <t xml:space="preserve">7201 Langley Rd, 77016 </t>
  </si>
  <si>
    <t xml:space="preserve">Northforest Restoration Church </t>
  </si>
  <si>
    <t xml:space="preserve">Oates @ Hwy 90, 77013 </t>
  </si>
  <si>
    <t xml:space="preserve">North Forest </t>
  </si>
  <si>
    <t>Keenan (Land Only)</t>
  </si>
  <si>
    <t xml:space="preserve">0 Westheimer </t>
  </si>
  <si>
    <t xml:space="preserve">Northwest Katy </t>
  </si>
  <si>
    <t xml:space="preserve">6969 Gulf Frwy, 77087 </t>
  </si>
  <si>
    <t>Brays Oaks (Land Only )</t>
  </si>
  <si>
    <t>Missouri City (Land only )</t>
  </si>
  <si>
    <t>Missouri City (Land only)</t>
  </si>
  <si>
    <t>Stafford (Land only )</t>
  </si>
  <si>
    <t>9424 Fannin Building( Parcel A)</t>
  </si>
  <si>
    <t>Land / Ac</t>
  </si>
  <si>
    <t>Conditioned Space</t>
  </si>
  <si>
    <t>Campus</t>
  </si>
  <si>
    <t>555 Community College Dr  77013</t>
  </si>
  <si>
    <t>Northeast Codwell, Community Dr 77013</t>
  </si>
  <si>
    <t>Bldg</t>
  </si>
  <si>
    <t>Parking Garage (204,260 sq.fts.; 550 space)</t>
  </si>
  <si>
    <t>Parking Garage (480 space)</t>
  </si>
  <si>
    <t>Parking Lots (18) (220 space)</t>
  </si>
  <si>
    <t>Parking Lot (12) (240 space)</t>
  </si>
  <si>
    <t>Parking Lots (14)(400 space)</t>
  </si>
  <si>
    <t>Parking Lots (9) (310 spaces)</t>
  </si>
  <si>
    <t>Parking Lot (2) (9 space)</t>
  </si>
  <si>
    <t>Buildings</t>
  </si>
  <si>
    <t>Land Acres</t>
  </si>
  <si>
    <t>Unconditioned space</t>
  </si>
  <si>
    <t>Police Dept</t>
  </si>
  <si>
    <t>Parking/Sq Ft</t>
  </si>
  <si>
    <t>Parking bldg/garage  Sq Ft</t>
  </si>
  <si>
    <r>
      <rPr>
        <b/>
        <sz val="6"/>
        <rFont val="Century Gothic"/>
        <family val="2"/>
      </rPr>
      <t>Parking/Sq F</t>
    </r>
    <r>
      <rPr>
        <b/>
        <sz val="8"/>
        <rFont val="Century Gothic"/>
        <family val="2"/>
      </rPr>
      <t>t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</si>
</sst>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"/>
    <numFmt numFmtId="166" formatCode="&quot;$&quot;#,##0.00"/>
    <numFmt numFmtId="167" formatCode="\(\)s\q\.\ \f\t\."/>
    <numFmt numFmtId="168" formatCode="s\q\.\ \f\t\."/>
    <numFmt numFmtId="169" formatCode="\(\X\X\X\X\X\X\)s\q\.\ \f\t\."/>
    <numFmt numFmtId="170" formatCode="ss\q\.\ \f\t\."/>
    <numFmt numFmtId="171" formatCode="[$-409]dddd\,\ mmmm\ dd\,\ yyyy"/>
    <numFmt numFmtId="172" formatCode="[$-409]m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\-mmm;@"/>
    <numFmt numFmtId="178" formatCode="[$-409]mmm\-yy;@"/>
    <numFmt numFmtId="179" formatCode="0.000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_(* #,##0.000_);_(* \(#,##0.000\);_(* &quot;-&quot;??_);_(@_)"/>
    <numFmt numFmtId="184" formatCode="_(* #,##0.0000_);_(* \(#,##0.0000\);_(* &quot;-&quot;??_);_(@_)"/>
    <numFmt numFmtId="185" formatCode="_(* #,##0.0_);_(* \(#,##0.0\);_(* &quot;-&quot;_);_(@_)"/>
    <numFmt numFmtId="186" formatCode="_(* #,##0.00_);_(* \(#,##0.00\);_(* &quot;-&quot;_);_(@_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6"/>
      <name val="Century Gothic"/>
      <family val="2"/>
    </font>
    <font>
      <sz val="8"/>
      <color indexed="9"/>
      <name val="Century Gothic"/>
      <family val="2"/>
    </font>
    <font>
      <b/>
      <sz val="8"/>
      <color indexed="10"/>
      <name val="Century Gothic"/>
      <family val="2"/>
    </font>
    <font>
      <sz val="6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Century Gothic"/>
      <family val="2"/>
    </font>
    <font>
      <b/>
      <sz val="8"/>
      <color rgb="FFFF0000"/>
      <name val="Century Gothic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24" fillId="33" borderId="11" xfId="0" applyFont="1" applyFill="1" applyBorder="1" applyAlignment="1" applyProtection="1">
      <alignment horizontal="center" vertical="center"/>
      <protection locked="0"/>
    </xf>
    <xf numFmtId="0" fontId="25" fillId="33" borderId="12" xfId="0" applyFont="1" applyFill="1" applyBorder="1" applyAlignment="1" applyProtection="1">
      <alignment horizontal="center" vertical="center" wrapText="1"/>
      <protection locked="0"/>
    </xf>
    <xf numFmtId="41" fontId="24" fillId="33" borderId="13" xfId="0" applyNumberFormat="1" applyFont="1" applyFill="1" applyBorder="1" applyAlignment="1" applyProtection="1">
      <alignment horizontal="center" vertical="center"/>
      <protection locked="0"/>
    </xf>
    <xf numFmtId="0" fontId="23" fillId="34" borderId="0" xfId="0" applyFont="1" applyFill="1" applyAlignment="1" applyProtection="1">
      <alignment vertical="center"/>
      <protection locked="0"/>
    </xf>
    <xf numFmtId="3" fontId="24" fillId="33" borderId="13" xfId="0" applyNumberFormat="1" applyFont="1" applyFill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/>
      <protection locked="0"/>
    </xf>
    <xf numFmtId="0" fontId="23" fillId="0" borderId="14" xfId="0" applyFont="1" applyBorder="1" applyAlignment="1" applyProtection="1">
      <alignment horizont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41" fontId="23" fillId="0" borderId="14" xfId="0" applyNumberFormat="1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 horizontal="center"/>
      <protection locked="0"/>
    </xf>
    <xf numFmtId="3" fontId="23" fillId="0" borderId="14" xfId="0" applyNumberFormat="1" applyFont="1" applyBorder="1" applyAlignment="1" applyProtection="1">
      <alignment horizontal="center" vertical="center"/>
      <protection locked="0"/>
    </xf>
    <xf numFmtId="3" fontId="23" fillId="0" borderId="14" xfId="0" applyNumberFormat="1" applyFont="1" applyBorder="1" applyAlignment="1" applyProtection="1">
      <alignment horizontal="center"/>
      <protection locked="0"/>
    </xf>
    <xf numFmtId="0" fontId="23" fillId="0" borderId="16" xfId="0" applyFont="1" applyBorder="1" applyAlignment="1" applyProtection="1">
      <alignment/>
      <protection locked="0"/>
    </xf>
    <xf numFmtId="0" fontId="23" fillId="0" borderId="16" xfId="0" applyFont="1" applyBorder="1" applyAlignment="1" applyProtection="1">
      <alignment horizontal="center"/>
      <protection locked="0"/>
    </xf>
    <xf numFmtId="43" fontId="23" fillId="0" borderId="16" xfId="42" applyNumberFormat="1" applyFont="1" applyBorder="1" applyAlignment="1" applyProtection="1">
      <alignment horizontal="center" vertical="center"/>
      <protection locked="0"/>
    </xf>
    <xf numFmtId="182" fontId="23" fillId="0" borderId="16" xfId="42" applyNumberFormat="1" applyFont="1" applyBorder="1" applyAlignment="1" applyProtection="1">
      <alignment horizontal="center" vertical="center"/>
      <protection locked="0"/>
    </xf>
    <xf numFmtId="41" fontId="23" fillId="0" borderId="16" xfId="0" applyNumberFormat="1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/>
      <protection locked="0"/>
    </xf>
    <xf numFmtId="3" fontId="23" fillId="0" borderId="16" xfId="42" applyNumberFormat="1" applyFont="1" applyBorder="1" applyAlignment="1" applyProtection="1">
      <alignment horizontal="center" vertical="center"/>
      <protection locked="0"/>
    </xf>
    <xf numFmtId="182" fontId="23" fillId="0" borderId="16" xfId="42" applyNumberFormat="1" applyFont="1" applyBorder="1" applyAlignment="1" applyProtection="1">
      <alignment/>
      <protection locked="0"/>
    </xf>
    <xf numFmtId="3" fontId="23" fillId="0" borderId="16" xfId="0" applyNumberFormat="1" applyFont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14" xfId="0" applyFont="1" applyFill="1" applyBorder="1" applyAlignment="1" applyProtection="1">
      <alignment/>
      <protection locked="0"/>
    </xf>
    <xf numFmtId="0" fontId="23" fillId="0" borderId="14" xfId="0" applyFont="1" applyFill="1" applyBorder="1" applyAlignment="1" applyProtection="1">
      <alignment horizontal="center"/>
      <protection locked="0"/>
    </xf>
    <xf numFmtId="0" fontId="23" fillId="0" borderId="16" xfId="0" applyFont="1" applyFill="1" applyBorder="1" applyAlignment="1" applyProtection="1">
      <alignment/>
      <protection locked="0"/>
    </xf>
    <xf numFmtId="3" fontId="23" fillId="0" borderId="16" xfId="0" applyNumberFormat="1" applyFont="1" applyFill="1" applyBorder="1" applyAlignment="1" applyProtection="1">
      <alignment horizontal="center"/>
      <protection locked="0"/>
    </xf>
    <xf numFmtId="0" fontId="23" fillId="0" borderId="16" xfId="0" applyFont="1" applyFill="1" applyBorder="1" applyAlignment="1" applyProtection="1">
      <alignment horizontal="center"/>
      <protection locked="0"/>
    </xf>
    <xf numFmtId="0" fontId="23" fillId="34" borderId="16" xfId="0" applyFont="1" applyFill="1" applyBorder="1" applyAlignment="1" applyProtection="1">
      <alignment/>
      <protection locked="0"/>
    </xf>
    <xf numFmtId="43" fontId="23" fillId="34" borderId="16" xfId="42" applyNumberFormat="1" applyFont="1" applyFill="1" applyBorder="1" applyAlignment="1" applyProtection="1">
      <alignment horizontal="center" vertical="center"/>
      <protection locked="0"/>
    </xf>
    <xf numFmtId="182" fontId="23" fillId="34" borderId="16" xfId="42" applyNumberFormat="1" applyFont="1" applyFill="1" applyBorder="1" applyAlignment="1" applyProtection="1">
      <alignment horizontal="center" vertical="center"/>
      <protection locked="0"/>
    </xf>
    <xf numFmtId="41" fontId="23" fillId="34" borderId="16" xfId="0" applyNumberFormat="1" applyFont="1" applyFill="1" applyBorder="1" applyAlignment="1" applyProtection="1">
      <alignment horizontal="center" vertical="center"/>
      <protection locked="0"/>
    </xf>
    <xf numFmtId="41" fontId="23" fillId="0" borderId="16" xfId="0" applyNumberFormat="1" applyFont="1" applyFill="1" applyBorder="1" applyAlignment="1" applyProtection="1">
      <alignment horizontal="center"/>
      <protection locked="0"/>
    </xf>
    <xf numFmtId="0" fontId="23" fillId="0" borderId="18" xfId="0" applyFont="1" applyFill="1" applyBorder="1" applyAlignment="1" applyProtection="1">
      <alignment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/>
      <protection locked="0"/>
    </xf>
    <xf numFmtId="3" fontId="23" fillId="0" borderId="18" xfId="42" applyNumberFormat="1" applyFont="1" applyBorder="1" applyAlignment="1" applyProtection="1">
      <alignment horizontal="center" vertical="center"/>
      <protection locked="0"/>
    </xf>
    <xf numFmtId="182" fontId="23" fillId="0" borderId="18" xfId="42" applyNumberFormat="1" applyFont="1" applyBorder="1" applyAlignment="1" applyProtection="1">
      <alignment/>
      <protection locked="0"/>
    </xf>
    <xf numFmtId="3" fontId="23" fillId="0" borderId="18" xfId="0" applyNumberFormat="1" applyFont="1" applyFill="1" applyBorder="1" applyAlignment="1" applyProtection="1">
      <alignment horizontal="center"/>
      <protection locked="0"/>
    </xf>
    <xf numFmtId="43" fontId="23" fillId="0" borderId="16" xfId="42" applyNumberFormat="1" applyFont="1" applyFill="1" applyBorder="1" applyAlignment="1" applyProtection="1">
      <alignment horizontal="center" vertical="center"/>
      <protection locked="0"/>
    </xf>
    <xf numFmtId="182" fontId="23" fillId="0" borderId="16" xfId="42" applyNumberFormat="1" applyFont="1" applyFill="1" applyBorder="1" applyAlignment="1" applyProtection="1">
      <alignment horizontal="center" vertical="center"/>
      <protection locked="0"/>
    </xf>
    <xf numFmtId="41" fontId="23" fillId="0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/>
      <protection locked="0"/>
    </xf>
    <xf numFmtId="0" fontId="24" fillId="35" borderId="10" xfId="0" applyFont="1" applyFill="1" applyBorder="1" applyAlignment="1" applyProtection="1">
      <alignment horizontal="center" vertical="center"/>
      <protection locked="0"/>
    </xf>
    <xf numFmtId="0" fontId="24" fillId="35" borderId="10" xfId="0" applyFont="1" applyFill="1" applyBorder="1" applyAlignment="1" applyProtection="1">
      <alignment horizontal="center"/>
      <protection locked="0"/>
    </xf>
    <xf numFmtId="0" fontId="24" fillId="35" borderId="10" xfId="0" applyFont="1" applyFill="1" applyBorder="1" applyAlignment="1" applyProtection="1">
      <alignment/>
      <protection locked="0"/>
    </xf>
    <xf numFmtId="3" fontId="24" fillId="35" borderId="10" xfId="0" applyNumberFormat="1" applyFont="1" applyFill="1" applyBorder="1" applyAlignment="1" applyProtection="1">
      <alignment horizontal="center" vertical="center"/>
      <protection locked="0"/>
    </xf>
    <xf numFmtId="182" fontId="24" fillId="35" borderId="10" xfId="0" applyNumberFormat="1" applyFont="1" applyFill="1" applyBorder="1" applyAlignment="1" applyProtection="1">
      <alignment/>
      <protection locked="0"/>
    </xf>
    <xf numFmtId="41" fontId="24" fillId="35" borderId="1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4" fillId="33" borderId="19" xfId="0" applyFont="1" applyFill="1" applyBorder="1" applyAlignment="1" applyProtection="1">
      <alignment horizontal="center" vertical="center"/>
      <protection locked="0"/>
    </xf>
    <xf numFmtId="0" fontId="24" fillId="33" borderId="12" xfId="0" applyFont="1" applyFill="1" applyBorder="1" applyAlignment="1" applyProtection="1">
      <alignment horizontal="center" vertical="center"/>
      <protection locked="0"/>
    </xf>
    <xf numFmtId="43" fontId="23" fillId="0" borderId="15" xfId="42" applyNumberFormat="1" applyFont="1" applyFill="1" applyBorder="1" applyAlignment="1" applyProtection="1">
      <alignment horizontal="center" vertical="center"/>
      <protection locked="0"/>
    </xf>
    <xf numFmtId="182" fontId="23" fillId="0" borderId="14" xfId="42" applyNumberFormat="1" applyFont="1" applyBorder="1" applyAlignment="1" applyProtection="1">
      <alignment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43" fontId="23" fillId="0" borderId="18" xfId="42" applyNumberFormat="1" applyFont="1" applyFill="1" applyBorder="1" applyAlignment="1" applyProtection="1">
      <alignment horizontal="center" vertical="center"/>
      <protection locked="0"/>
    </xf>
    <xf numFmtId="0" fontId="23" fillId="34" borderId="16" xfId="0" applyFont="1" applyFill="1" applyBorder="1" applyAlignment="1" applyProtection="1">
      <alignment horizontal="center"/>
      <protection locked="0"/>
    </xf>
    <xf numFmtId="0" fontId="23" fillId="0" borderId="18" xfId="0" applyFont="1" applyBorder="1" applyAlignment="1" applyProtection="1">
      <alignment horizontal="center"/>
      <protection locked="0"/>
    </xf>
    <xf numFmtId="182" fontId="23" fillId="0" borderId="18" xfId="42" applyNumberFormat="1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/>
      <protection locked="0"/>
    </xf>
    <xf numFmtId="43" fontId="24" fillId="35" borderId="10" xfId="0" applyNumberFormat="1" applyFont="1" applyFill="1" applyBorder="1" applyAlignment="1" applyProtection="1">
      <alignment horizontal="center" vertical="center"/>
      <protection locked="0"/>
    </xf>
    <xf numFmtId="182" fontId="24" fillId="35" borderId="10" xfId="0" applyNumberFormat="1" applyFont="1" applyFill="1" applyBorder="1" applyAlignment="1" applyProtection="1">
      <alignment horizontal="center" vertical="center"/>
      <protection locked="0"/>
    </xf>
    <xf numFmtId="41" fontId="24" fillId="35" borderId="10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24" fillId="35" borderId="20" xfId="0" applyFont="1" applyFill="1" applyBorder="1" applyAlignment="1" applyProtection="1">
      <alignment horizontal="center" vertical="center"/>
      <protection locked="0"/>
    </xf>
    <xf numFmtId="0" fontId="24" fillId="35" borderId="20" xfId="0" applyFont="1" applyFill="1" applyBorder="1" applyAlignment="1" applyProtection="1">
      <alignment horizontal="center"/>
      <protection locked="0"/>
    </xf>
    <xf numFmtId="0" fontId="24" fillId="35" borderId="20" xfId="0" applyFont="1" applyFill="1" applyBorder="1" applyAlignment="1" applyProtection="1">
      <alignment/>
      <protection locked="0"/>
    </xf>
    <xf numFmtId="182" fontId="24" fillId="35" borderId="20" xfId="0" applyNumberFormat="1" applyFont="1" applyFill="1" applyBorder="1" applyAlignment="1" applyProtection="1">
      <alignment/>
      <protection locked="0"/>
    </xf>
    <xf numFmtId="3" fontId="24" fillId="35" borderId="1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/>
      <protection locked="0"/>
    </xf>
    <xf numFmtId="0" fontId="24" fillId="0" borderId="19" xfId="0" applyFont="1" applyBorder="1" applyAlignment="1" applyProtection="1">
      <alignment/>
      <protection locked="0"/>
    </xf>
    <xf numFmtId="0" fontId="24" fillId="0" borderId="19" xfId="0" applyFont="1" applyBorder="1" applyAlignment="1" applyProtection="1">
      <alignment horizontal="center"/>
      <protection locked="0"/>
    </xf>
    <xf numFmtId="43" fontId="47" fillId="34" borderId="19" xfId="0" applyNumberFormat="1" applyFont="1" applyFill="1" applyBorder="1" applyAlignment="1" applyProtection="1">
      <alignment horizontal="center"/>
      <protection locked="0"/>
    </xf>
    <xf numFmtId="182" fontId="47" fillId="0" borderId="19" xfId="0" applyNumberFormat="1" applyFont="1" applyBorder="1" applyAlignment="1" applyProtection="1">
      <alignment/>
      <protection locked="0"/>
    </xf>
    <xf numFmtId="3" fontId="24" fillId="34" borderId="19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34" borderId="14" xfId="0" applyFont="1" applyFill="1" applyBorder="1" applyAlignment="1" applyProtection="1">
      <alignment horizontal="center" vertical="center"/>
      <protection locked="0"/>
    </xf>
    <xf numFmtId="0" fontId="24" fillId="34" borderId="14" xfId="0" applyFont="1" applyFill="1" applyBorder="1" applyAlignment="1" applyProtection="1">
      <alignment horizontal="center"/>
      <protection locked="0"/>
    </xf>
    <xf numFmtId="3" fontId="23" fillId="34" borderId="14" xfId="0" applyNumberFormat="1" applyFont="1" applyFill="1" applyBorder="1" applyAlignment="1" applyProtection="1">
      <alignment horizontal="center"/>
      <protection locked="0"/>
    </xf>
    <xf numFmtId="43" fontId="23" fillId="0" borderId="16" xfId="42" applyNumberFormat="1" applyFont="1" applyFill="1" applyBorder="1" applyAlignment="1" applyProtection="1">
      <alignment horizontal="center"/>
      <protection locked="0"/>
    </xf>
    <xf numFmtId="0" fontId="23" fillId="0" borderId="18" xfId="0" applyFont="1" applyBorder="1" applyAlignment="1" applyProtection="1">
      <alignment/>
      <protection locked="0"/>
    </xf>
    <xf numFmtId="43" fontId="23" fillId="0" borderId="18" xfId="42" applyNumberFormat="1" applyFont="1" applyFill="1" applyBorder="1" applyAlignment="1" applyProtection="1">
      <alignment horizontal="center"/>
      <protection locked="0"/>
    </xf>
    <xf numFmtId="0" fontId="23" fillId="35" borderId="10" xfId="0" applyFont="1" applyFill="1" applyBorder="1" applyAlignment="1" applyProtection="1">
      <alignment/>
      <protection locked="0"/>
    </xf>
    <xf numFmtId="43" fontId="23" fillId="35" borderId="10" xfId="42" applyNumberFormat="1" applyFont="1" applyFill="1" applyBorder="1" applyAlignment="1" applyProtection="1">
      <alignment horizontal="center"/>
      <protection locked="0"/>
    </xf>
    <xf numFmtId="0" fontId="23" fillId="34" borderId="10" xfId="0" applyFont="1" applyFill="1" applyBorder="1" applyAlignment="1" applyProtection="1">
      <alignment horizontal="center"/>
      <protection locked="0"/>
    </xf>
    <xf numFmtId="0" fontId="23" fillId="34" borderId="10" xfId="0" applyFont="1" applyFill="1" applyBorder="1" applyAlignment="1" applyProtection="1">
      <alignment/>
      <protection locked="0"/>
    </xf>
    <xf numFmtId="43" fontId="23" fillId="34" borderId="10" xfId="42" applyNumberFormat="1" applyFont="1" applyFill="1" applyBorder="1" applyAlignment="1" applyProtection="1">
      <alignment horizontal="center"/>
      <protection locked="0"/>
    </xf>
    <xf numFmtId="3" fontId="23" fillId="34" borderId="10" xfId="0" applyNumberFormat="1" applyFont="1" applyFill="1" applyBorder="1" applyAlignment="1" applyProtection="1">
      <alignment horizontal="center"/>
      <protection locked="0"/>
    </xf>
    <xf numFmtId="0" fontId="23" fillId="34" borderId="0" xfId="0" applyFont="1" applyFill="1" applyAlignment="1" applyProtection="1">
      <alignment/>
      <protection locked="0"/>
    </xf>
    <xf numFmtId="0" fontId="23" fillId="0" borderId="21" xfId="0" applyFont="1" applyFill="1" applyBorder="1" applyAlignment="1" applyProtection="1">
      <alignment/>
      <protection locked="0"/>
    </xf>
    <xf numFmtId="0" fontId="24" fillId="33" borderId="22" xfId="0" applyFont="1" applyFill="1" applyBorder="1" applyAlignment="1" applyProtection="1">
      <alignment horizontal="center" vertical="center"/>
      <protection locked="0"/>
    </xf>
    <xf numFmtId="0" fontId="24" fillId="33" borderId="23" xfId="0" applyFont="1" applyFill="1" applyBorder="1" applyAlignment="1" applyProtection="1">
      <alignment horizontal="center" vertical="center"/>
      <protection locked="0"/>
    </xf>
    <xf numFmtId="3" fontId="24" fillId="33" borderId="24" xfId="0" applyNumberFormat="1" applyFont="1" applyFill="1" applyBorder="1" applyAlignment="1" applyProtection="1">
      <alignment horizontal="center" vertical="center"/>
      <protection locked="0"/>
    </xf>
    <xf numFmtId="0" fontId="23" fillId="34" borderId="25" xfId="0" applyFont="1" applyFill="1" applyBorder="1" applyAlignment="1" applyProtection="1">
      <alignment/>
      <protection locked="0"/>
    </xf>
    <xf numFmtId="3" fontId="23" fillId="0" borderId="26" xfId="0" applyNumberFormat="1" applyFont="1" applyBorder="1" applyAlignment="1" applyProtection="1">
      <alignment horizontal="center"/>
      <protection locked="0"/>
    </xf>
    <xf numFmtId="0" fontId="23" fillId="0" borderId="27" xfId="0" applyFont="1" applyBorder="1" applyAlignment="1" applyProtection="1">
      <alignment/>
      <protection locked="0"/>
    </xf>
    <xf numFmtId="0" fontId="23" fillId="0" borderId="27" xfId="0" applyFont="1" applyFill="1" applyBorder="1" applyAlignment="1" applyProtection="1">
      <alignment/>
      <protection locked="0"/>
    </xf>
    <xf numFmtId="3" fontId="23" fillId="0" borderId="26" xfId="0" applyNumberFormat="1" applyFont="1" applyFill="1" applyBorder="1" applyAlignment="1" applyProtection="1">
      <alignment horizontal="center"/>
      <protection locked="0"/>
    </xf>
    <xf numFmtId="0" fontId="23" fillId="34" borderId="27" xfId="0" applyFont="1" applyFill="1" applyBorder="1" applyAlignment="1" applyProtection="1">
      <alignment/>
      <protection locked="0"/>
    </xf>
    <xf numFmtId="182" fontId="23" fillId="0" borderId="16" xfId="42" applyNumberFormat="1" applyFont="1" applyFill="1" applyBorder="1" applyAlignment="1" applyProtection="1">
      <alignment/>
      <protection locked="0"/>
    </xf>
    <xf numFmtId="3" fontId="23" fillId="34" borderId="26" xfId="0" applyNumberFormat="1" applyFont="1" applyFill="1" applyBorder="1" applyAlignment="1" applyProtection="1">
      <alignment horizontal="center"/>
      <protection locked="0"/>
    </xf>
    <xf numFmtId="0" fontId="23" fillId="0" borderId="16" xfId="0" applyNumberFormat="1" applyFont="1" applyFill="1" applyBorder="1" applyAlignment="1" applyProtection="1">
      <alignment horizontal="center" vertical="center"/>
      <protection locked="0"/>
    </xf>
    <xf numFmtId="0" fontId="23" fillId="0" borderId="28" xfId="0" applyFont="1" applyFill="1" applyBorder="1" applyAlignment="1" applyProtection="1">
      <alignment/>
      <protection locked="0"/>
    </xf>
    <xf numFmtId="182" fontId="23" fillId="0" borderId="18" xfId="42" applyNumberFormat="1" applyFont="1" applyFill="1" applyBorder="1" applyAlignment="1" applyProtection="1">
      <alignment/>
      <protection locked="0"/>
    </xf>
    <xf numFmtId="3" fontId="23" fillId="0" borderId="29" xfId="0" applyNumberFormat="1" applyFont="1" applyBorder="1" applyAlignment="1" applyProtection="1">
      <alignment horizontal="center"/>
      <protection locked="0"/>
    </xf>
    <xf numFmtId="0" fontId="24" fillId="0" borderId="30" xfId="0" applyFont="1" applyBorder="1" applyAlignment="1" applyProtection="1">
      <alignment/>
      <protection locked="0"/>
    </xf>
    <xf numFmtId="0" fontId="24" fillId="35" borderId="31" xfId="0" applyFont="1" applyFill="1" applyBorder="1" applyAlignment="1" applyProtection="1">
      <alignment horizontal="center" vertical="center"/>
      <protection locked="0"/>
    </xf>
    <xf numFmtId="0" fontId="24" fillId="35" borderId="31" xfId="0" applyFont="1" applyFill="1" applyBorder="1" applyAlignment="1" applyProtection="1">
      <alignment horizontal="center"/>
      <protection locked="0"/>
    </xf>
    <xf numFmtId="0" fontId="23" fillId="35" borderId="31" xfId="0" applyFont="1" applyFill="1" applyBorder="1" applyAlignment="1" applyProtection="1">
      <alignment/>
      <protection locked="0"/>
    </xf>
    <xf numFmtId="43" fontId="24" fillId="35" borderId="31" xfId="0" applyNumberFormat="1" applyFont="1" applyFill="1" applyBorder="1" applyAlignment="1" applyProtection="1">
      <alignment horizontal="center" vertical="center"/>
      <protection locked="0"/>
    </xf>
    <xf numFmtId="182" fontId="24" fillId="35" borderId="31" xfId="0" applyNumberFormat="1" applyFont="1" applyFill="1" applyBorder="1" applyAlignment="1" applyProtection="1">
      <alignment/>
      <protection locked="0"/>
    </xf>
    <xf numFmtId="3" fontId="24" fillId="35" borderId="32" xfId="0" applyNumberFormat="1" applyFont="1" applyFill="1" applyBorder="1" applyAlignment="1" applyProtection="1">
      <alignment horizontal="center"/>
      <protection locked="0"/>
    </xf>
    <xf numFmtId="41" fontId="23" fillId="34" borderId="33" xfId="0" applyNumberFormat="1" applyFont="1" applyFill="1" applyBorder="1" applyAlignment="1" applyProtection="1">
      <alignment horizontal="center" vertical="center"/>
      <protection locked="0"/>
    </xf>
    <xf numFmtId="0" fontId="23" fillId="34" borderId="0" xfId="0" applyFont="1" applyFill="1" applyBorder="1" applyAlignment="1" applyProtection="1">
      <alignment/>
      <protection locked="0"/>
    </xf>
    <xf numFmtId="0" fontId="24" fillId="34" borderId="0" xfId="0" applyFont="1" applyFill="1" applyBorder="1" applyAlignment="1" applyProtection="1">
      <alignment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24" fillId="34" borderId="0" xfId="0" applyFont="1" applyFill="1" applyBorder="1" applyAlignment="1" applyProtection="1">
      <alignment horizontal="center"/>
      <protection locked="0"/>
    </xf>
    <xf numFmtId="43" fontId="24" fillId="34" borderId="0" xfId="0" applyNumberFormat="1" applyFont="1" applyFill="1" applyBorder="1" applyAlignment="1" applyProtection="1">
      <alignment horizontal="center" vertical="center"/>
      <protection locked="0"/>
    </xf>
    <xf numFmtId="182" fontId="24" fillId="34" borderId="0" xfId="0" applyNumberFormat="1" applyFont="1" applyFill="1" applyBorder="1" applyAlignment="1" applyProtection="1">
      <alignment/>
      <protection locked="0"/>
    </xf>
    <xf numFmtId="3" fontId="24" fillId="34" borderId="0" xfId="0" applyNumberFormat="1" applyFont="1" applyFill="1" applyBorder="1" applyAlignment="1" applyProtection="1">
      <alignment horizontal="center"/>
      <protection locked="0"/>
    </xf>
    <xf numFmtId="0" fontId="23" fillId="0" borderId="16" xfId="0" applyFont="1" applyBorder="1" applyAlignment="1" applyProtection="1">
      <alignment horizontal="left" indent="4"/>
      <protection locked="0"/>
    </xf>
    <xf numFmtId="43" fontId="23" fillId="0" borderId="16" xfId="0" applyNumberFormat="1" applyFont="1" applyBorder="1" applyAlignment="1" applyProtection="1">
      <alignment horizontal="center" vertical="center"/>
      <protection locked="0"/>
    </xf>
    <xf numFmtId="182" fontId="23" fillId="0" borderId="16" xfId="0" applyNumberFormat="1" applyFont="1" applyBorder="1" applyAlignment="1" applyProtection="1">
      <alignment/>
      <protection locked="0"/>
    </xf>
    <xf numFmtId="3" fontId="23" fillId="0" borderId="16" xfId="0" applyNumberFormat="1" applyFont="1" applyBorder="1" applyAlignment="1" applyProtection="1">
      <alignment horizontal="center" vertical="center"/>
      <protection locked="0"/>
    </xf>
    <xf numFmtId="41" fontId="23" fillId="0" borderId="18" xfId="0" applyNumberFormat="1" applyFont="1" applyFill="1" applyBorder="1" applyAlignment="1" applyProtection="1">
      <alignment horizontal="center" vertical="center"/>
      <protection locked="0"/>
    </xf>
    <xf numFmtId="0" fontId="24" fillId="35" borderId="34" xfId="0" applyFont="1" applyFill="1" applyBorder="1" applyAlignment="1" applyProtection="1">
      <alignment horizontal="center"/>
      <protection locked="0"/>
    </xf>
    <xf numFmtId="41" fontId="24" fillId="35" borderId="20" xfId="0" applyNumberFormat="1" applyFont="1" applyFill="1" applyBorder="1" applyAlignment="1" applyProtection="1">
      <alignment horizontal="center" vertical="center"/>
      <protection locked="0"/>
    </xf>
    <xf numFmtId="0" fontId="23" fillId="34" borderId="0" xfId="0" applyFont="1" applyFill="1" applyBorder="1" applyAlignment="1" applyProtection="1">
      <alignment horizontal="left" indent="4"/>
      <protection locked="0"/>
    </xf>
    <xf numFmtId="0" fontId="23" fillId="34" borderId="0" xfId="0" applyFont="1" applyFill="1" applyBorder="1" applyAlignment="1" applyProtection="1">
      <alignment horizontal="center"/>
      <protection locked="0"/>
    </xf>
    <xf numFmtId="3" fontId="24" fillId="0" borderId="0" xfId="0" applyNumberFormat="1" applyFont="1" applyFill="1" applyBorder="1" applyAlignment="1" applyProtection="1">
      <alignment horizontal="center"/>
      <protection locked="0"/>
    </xf>
    <xf numFmtId="3" fontId="23" fillId="34" borderId="0" xfId="0" applyNumberFormat="1" applyFont="1" applyFill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4" fillId="33" borderId="35" xfId="0" applyFont="1" applyFill="1" applyBorder="1" applyAlignment="1" applyProtection="1">
      <alignment horizontal="center" vertical="center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41" fontId="24" fillId="33" borderId="36" xfId="0" applyNumberFormat="1" applyFont="1" applyFill="1" applyBorder="1" applyAlignment="1" applyProtection="1">
      <alignment horizontal="center" vertical="center"/>
      <protection locked="0"/>
    </xf>
    <xf numFmtId="0" fontId="23" fillId="35" borderId="16" xfId="0" applyFont="1" applyFill="1" applyBorder="1" applyAlignment="1" applyProtection="1">
      <alignment/>
      <protection locked="0"/>
    </xf>
    <xf numFmtId="0" fontId="23" fillId="35" borderId="16" xfId="0" applyFont="1" applyFill="1" applyBorder="1" applyAlignment="1" applyProtection="1">
      <alignment horizontal="center"/>
      <protection locked="0"/>
    </xf>
    <xf numFmtId="0" fontId="24" fillId="35" borderId="16" xfId="0" applyFont="1" applyFill="1" applyBorder="1" applyAlignment="1" applyProtection="1">
      <alignment/>
      <protection locked="0"/>
    </xf>
    <xf numFmtId="0" fontId="24" fillId="35" borderId="16" xfId="0" applyFont="1" applyFill="1" applyBorder="1" applyAlignment="1" applyProtection="1">
      <alignment horizontal="center" vertical="center"/>
      <protection locked="0"/>
    </xf>
    <xf numFmtId="41" fontId="24" fillId="0" borderId="26" xfId="0" applyNumberFormat="1" applyFont="1" applyBorder="1" applyAlignment="1" applyProtection="1">
      <alignment horizontal="center"/>
      <protection locked="0"/>
    </xf>
    <xf numFmtId="3" fontId="23" fillId="0" borderId="0" xfId="0" applyNumberFormat="1" applyFont="1" applyAlignment="1" applyProtection="1">
      <alignment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shrinkToFit="1"/>
      <protection locked="0"/>
    </xf>
    <xf numFmtId="0" fontId="23" fillId="35" borderId="16" xfId="0" applyFont="1" applyFill="1" applyBorder="1" applyAlignment="1" applyProtection="1">
      <alignment shrinkToFit="1"/>
      <protection locked="0"/>
    </xf>
    <xf numFmtId="0" fontId="23" fillId="35" borderId="16" xfId="0" applyFont="1" applyFill="1" applyBorder="1" applyAlignment="1" applyProtection="1">
      <alignment horizontal="center" shrinkToFit="1"/>
      <protection locked="0"/>
    </xf>
    <xf numFmtId="182" fontId="24" fillId="35" borderId="16" xfId="0" applyNumberFormat="1" applyFont="1" applyFill="1" applyBorder="1" applyAlignment="1" applyProtection="1">
      <alignment/>
      <protection locked="0"/>
    </xf>
    <xf numFmtId="182" fontId="24" fillId="0" borderId="16" xfId="0" applyNumberFormat="1" applyFont="1" applyBorder="1" applyAlignment="1" applyProtection="1">
      <alignment/>
      <protection locked="0"/>
    </xf>
    <xf numFmtId="186" fontId="24" fillId="35" borderId="26" xfId="0" applyNumberFormat="1" applyFont="1" applyFill="1" applyBorder="1" applyAlignment="1" applyProtection="1">
      <alignment horizontal="center"/>
      <protection locked="0"/>
    </xf>
    <xf numFmtId="43" fontId="24" fillId="35" borderId="16" xfId="0" applyNumberFormat="1" applyFont="1" applyFill="1" applyBorder="1" applyAlignment="1" applyProtection="1">
      <alignment horizontal="center" vertical="center"/>
      <protection locked="0"/>
    </xf>
    <xf numFmtId="41" fontId="24" fillId="0" borderId="16" xfId="0" applyNumberFormat="1" applyFont="1" applyBorder="1" applyAlignment="1" applyProtection="1">
      <alignment/>
      <protection locked="0"/>
    </xf>
    <xf numFmtId="41" fontId="24" fillId="35" borderId="26" xfId="0" applyNumberFormat="1" applyFont="1" applyFill="1" applyBorder="1" applyAlignment="1" applyProtection="1">
      <alignment horizontal="center"/>
      <protection locked="0"/>
    </xf>
    <xf numFmtId="0" fontId="23" fillId="0" borderId="27" xfId="0" applyFont="1" applyFill="1" applyBorder="1" applyAlignment="1" applyProtection="1">
      <alignment horizontal="left"/>
      <protection locked="0"/>
    </xf>
    <xf numFmtId="0" fontId="23" fillId="35" borderId="16" xfId="0" applyFont="1" applyFill="1" applyBorder="1" applyAlignment="1" applyProtection="1">
      <alignment horizontal="left"/>
      <protection locked="0"/>
    </xf>
    <xf numFmtId="43" fontId="24" fillId="0" borderId="16" xfId="0" applyNumberFormat="1" applyFont="1" applyFill="1" applyBorder="1" applyAlignment="1" applyProtection="1">
      <alignment horizontal="center" vertical="center"/>
      <protection locked="0"/>
    </xf>
    <xf numFmtId="0" fontId="23" fillId="35" borderId="26" xfId="0" applyFont="1" applyFill="1" applyBorder="1" applyAlignment="1" applyProtection="1">
      <alignment horizontal="center"/>
      <protection locked="0"/>
    </xf>
    <xf numFmtId="0" fontId="23" fillId="35" borderId="16" xfId="0" applyFont="1" applyFill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3" fillId="35" borderId="31" xfId="0" applyFont="1" applyFill="1" applyBorder="1" applyAlignment="1" applyProtection="1">
      <alignment horizontal="center"/>
      <protection locked="0"/>
    </xf>
    <xf numFmtId="0" fontId="23" fillId="35" borderId="31" xfId="0" applyFont="1" applyFill="1" applyBorder="1" applyAlignment="1" applyProtection="1">
      <alignment horizontal="center" vertical="center"/>
      <protection locked="0"/>
    </xf>
    <xf numFmtId="0" fontId="23" fillId="35" borderId="32" xfId="0" applyFont="1" applyFill="1" applyBorder="1" applyAlignment="1" applyProtection="1">
      <alignment horizontal="center"/>
      <protection locked="0"/>
    </xf>
    <xf numFmtId="3" fontId="23" fillId="34" borderId="16" xfId="0" applyNumberFormat="1" applyFont="1" applyFill="1" applyBorder="1" applyAlignment="1" applyProtection="1">
      <alignment horizontal="center" vertical="center"/>
      <protection locked="0"/>
    </xf>
    <xf numFmtId="3" fontId="23" fillId="0" borderId="16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shrinkToFit="1"/>
      <protection locked="0"/>
    </xf>
    <xf numFmtId="0" fontId="23" fillId="0" borderId="0" xfId="0" applyFont="1" applyFill="1" applyBorder="1" applyAlignment="1" applyProtection="1">
      <alignment horizontal="center" shrinkToFit="1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41" fontId="24" fillId="0" borderId="0" xfId="0" applyNumberFormat="1" applyFont="1" applyFill="1" applyBorder="1" applyAlignment="1" applyProtection="1">
      <alignment horizontal="center"/>
      <protection locked="0"/>
    </xf>
    <xf numFmtId="3" fontId="23" fillId="0" borderId="0" xfId="0" applyNumberFormat="1" applyFont="1" applyAlignment="1" applyProtection="1">
      <alignment horizontal="center"/>
      <protection locked="0"/>
    </xf>
    <xf numFmtId="3" fontId="23" fillId="0" borderId="0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43" fontId="23" fillId="0" borderId="0" xfId="42" applyNumberFormat="1" applyFont="1" applyFill="1" applyBorder="1" applyAlignment="1" applyProtection="1">
      <alignment horizontal="center"/>
      <protection locked="0"/>
    </xf>
    <xf numFmtId="3" fontId="23" fillId="0" borderId="0" xfId="0" applyNumberFormat="1" applyFont="1" applyFill="1" applyBorder="1" applyAlignment="1" applyProtection="1">
      <alignment horizontal="center"/>
      <protection locked="0"/>
    </xf>
    <xf numFmtId="0" fontId="25" fillId="33" borderId="37" xfId="0" applyFont="1" applyFill="1" applyBorder="1" applyAlignment="1" applyProtection="1">
      <alignment horizontal="center" vertical="center" wrapText="1"/>
      <protection locked="0"/>
    </xf>
    <xf numFmtId="3" fontId="2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14" xfId="0" applyFont="1" applyFill="1" applyBorder="1" applyAlignment="1" applyProtection="1">
      <alignment horizontal="center"/>
      <protection locked="0"/>
    </xf>
    <xf numFmtId="3" fontId="23" fillId="34" borderId="16" xfId="0" applyNumberFormat="1" applyFont="1" applyFill="1" applyBorder="1" applyAlignment="1" applyProtection="1">
      <alignment horizontal="center"/>
      <protection locked="0"/>
    </xf>
    <xf numFmtId="3" fontId="24" fillId="34" borderId="16" xfId="0" applyNumberFormat="1" applyFont="1" applyFill="1" applyBorder="1" applyAlignment="1" applyProtection="1">
      <alignment horizontal="center"/>
      <protection locked="0"/>
    </xf>
    <xf numFmtId="0" fontId="24" fillId="0" borderId="16" xfId="0" applyFont="1" applyBorder="1" applyAlignment="1" applyProtection="1">
      <alignment horizontal="center"/>
      <protection locked="0"/>
    </xf>
    <xf numFmtId="0" fontId="24" fillId="0" borderId="16" xfId="0" applyFont="1" applyBorder="1" applyAlignment="1">
      <alignment horizontal="center"/>
    </xf>
    <xf numFmtId="43" fontId="24" fillId="0" borderId="16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tabSelected="1" zoomScale="136" zoomScaleNormal="136" zoomScalePageLayoutView="0" workbookViewId="0" topLeftCell="F5">
      <selection activeCell="P61" sqref="P61"/>
    </sheetView>
  </sheetViews>
  <sheetFormatPr defaultColWidth="9.140625" defaultRowHeight="12.75"/>
  <cols>
    <col min="1" max="1" width="2.28125" style="2" customWidth="1"/>
    <col min="2" max="2" width="38.7109375" style="2" customWidth="1"/>
    <col min="3" max="3" width="5.00390625" style="56" customWidth="1"/>
    <col min="4" max="4" width="7.421875" style="56" customWidth="1"/>
    <col min="5" max="5" width="31.8515625" style="2" customWidth="1"/>
    <col min="6" max="6" width="7.8515625" style="57" customWidth="1"/>
    <col min="7" max="7" width="9.57421875" style="57" customWidth="1"/>
    <col min="8" max="8" width="7.57421875" style="180" customWidth="1"/>
    <col min="9" max="9" width="5.140625" style="2" customWidth="1"/>
    <col min="10" max="10" width="48.00390625" style="2" bestFit="1" customWidth="1"/>
    <col min="11" max="11" width="4.8515625" style="2" customWidth="1"/>
    <col min="12" max="12" width="6.8515625" style="56" customWidth="1"/>
    <col min="13" max="13" width="30.00390625" style="2" customWidth="1"/>
    <col min="14" max="14" width="8.140625" style="56" customWidth="1"/>
    <col min="15" max="15" width="8.57421875" style="2" customWidth="1"/>
    <col min="16" max="16" width="9.00390625" style="178" customWidth="1"/>
    <col min="17" max="17" width="6.8515625" style="2" customWidth="1"/>
    <col min="18" max="18" width="2.7109375" style="2" customWidth="1"/>
    <col min="19" max="19" width="14.8515625" style="2" customWidth="1"/>
    <col min="20" max="16384" width="9.140625" style="2" customWidth="1"/>
  </cols>
  <sheetData>
    <row r="1" spans="1:17" ht="21" thickBot="1">
      <c r="A1" s="1" t="s">
        <v>174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6" ht="24.75" customHeight="1" thickBot="1">
      <c r="A2" s="3"/>
      <c r="B2" s="4" t="s">
        <v>2</v>
      </c>
      <c r="C2" s="4" t="s">
        <v>198</v>
      </c>
      <c r="D2" s="4" t="s">
        <v>195</v>
      </c>
      <c r="E2" s="5" t="s">
        <v>3</v>
      </c>
      <c r="F2" s="6" t="s">
        <v>193</v>
      </c>
      <c r="G2" s="6" t="s">
        <v>210</v>
      </c>
      <c r="H2" s="7" t="s">
        <v>4</v>
      </c>
      <c r="I2" s="8"/>
      <c r="J2" s="4" t="s">
        <v>5</v>
      </c>
      <c r="K2" s="4" t="s">
        <v>198</v>
      </c>
      <c r="L2" s="4" t="s">
        <v>195</v>
      </c>
      <c r="M2" s="5" t="s">
        <v>3</v>
      </c>
      <c r="N2" s="185" t="s">
        <v>193</v>
      </c>
      <c r="O2" s="6" t="s">
        <v>210</v>
      </c>
      <c r="P2" s="9" t="s">
        <v>4</v>
      </c>
    </row>
    <row r="3" spans="2:16" ht="13.5">
      <c r="B3" s="10" t="s">
        <v>41</v>
      </c>
      <c r="C3" s="11">
        <v>1</v>
      </c>
      <c r="D3" s="11">
        <v>1</v>
      </c>
      <c r="E3" s="10" t="s">
        <v>43</v>
      </c>
      <c r="F3" s="12"/>
      <c r="G3" s="12"/>
      <c r="H3" s="13">
        <v>35000</v>
      </c>
      <c r="J3" s="14" t="s">
        <v>6</v>
      </c>
      <c r="K3" s="12">
        <v>50</v>
      </c>
      <c r="L3" s="15">
        <v>1</v>
      </c>
      <c r="M3" s="10" t="s">
        <v>103</v>
      </c>
      <c r="N3" s="16"/>
      <c r="O3" s="10"/>
      <c r="P3" s="17">
        <v>65000</v>
      </c>
    </row>
    <row r="4" spans="2:16" ht="13.5">
      <c r="B4" s="18" t="s">
        <v>7</v>
      </c>
      <c r="C4" s="19">
        <v>2</v>
      </c>
      <c r="D4" s="19">
        <v>1</v>
      </c>
      <c r="E4" s="18" t="s">
        <v>44</v>
      </c>
      <c r="F4" s="20"/>
      <c r="G4" s="21"/>
      <c r="H4" s="22">
        <v>36680</v>
      </c>
      <c r="J4" s="18" t="s">
        <v>66</v>
      </c>
      <c r="K4" s="23">
        <v>51</v>
      </c>
      <c r="L4" s="24">
        <v>1</v>
      </c>
      <c r="M4" s="25" t="s">
        <v>40</v>
      </c>
      <c r="N4" s="26"/>
      <c r="O4" s="27"/>
      <c r="P4" s="28">
        <v>1000</v>
      </c>
    </row>
    <row r="5" spans="2:18" ht="13.5">
      <c r="B5" s="18" t="s">
        <v>161</v>
      </c>
      <c r="C5" s="19">
        <v>3</v>
      </c>
      <c r="D5" s="19">
        <v>1</v>
      </c>
      <c r="E5" s="18" t="s">
        <v>45</v>
      </c>
      <c r="F5" s="20"/>
      <c r="G5" s="21"/>
      <c r="H5" s="22">
        <v>2000</v>
      </c>
      <c r="I5" s="29"/>
      <c r="J5" s="30" t="s">
        <v>8</v>
      </c>
      <c r="K5" s="23">
        <v>52</v>
      </c>
      <c r="L5" s="31">
        <v>1</v>
      </c>
      <c r="M5" s="32" t="s">
        <v>104</v>
      </c>
      <c r="N5" s="26"/>
      <c r="O5" s="27"/>
      <c r="P5" s="33">
        <v>54345</v>
      </c>
      <c r="Q5" s="29"/>
      <c r="R5" s="29"/>
    </row>
    <row r="6" spans="2:18" ht="13.5">
      <c r="B6" s="18" t="s">
        <v>9</v>
      </c>
      <c r="C6" s="19">
        <v>4</v>
      </c>
      <c r="D6" s="19">
        <v>1</v>
      </c>
      <c r="E6" s="18" t="s">
        <v>90</v>
      </c>
      <c r="F6" s="20"/>
      <c r="G6" s="21"/>
      <c r="H6" s="22">
        <v>75000</v>
      </c>
      <c r="I6" s="29"/>
      <c r="J6" s="32" t="s">
        <v>146</v>
      </c>
      <c r="K6" s="23">
        <v>53</v>
      </c>
      <c r="L6" s="34">
        <v>1</v>
      </c>
      <c r="M6" s="32" t="s">
        <v>155</v>
      </c>
      <c r="N6" s="26"/>
      <c r="O6" s="27"/>
      <c r="P6" s="33">
        <v>18304</v>
      </c>
      <c r="Q6" s="29"/>
      <c r="R6" s="29"/>
    </row>
    <row r="7" spans="2:18" ht="13.5">
      <c r="B7" s="18" t="s">
        <v>92</v>
      </c>
      <c r="C7" s="19">
        <v>5</v>
      </c>
      <c r="D7" s="19">
        <v>1</v>
      </c>
      <c r="E7" s="18" t="s">
        <v>177</v>
      </c>
      <c r="F7" s="20"/>
      <c r="G7" s="21">
        <v>213925</v>
      </c>
      <c r="H7" s="22"/>
      <c r="I7" s="29"/>
      <c r="J7" s="32" t="s">
        <v>147</v>
      </c>
      <c r="K7" s="23">
        <v>54</v>
      </c>
      <c r="L7" s="34">
        <v>1</v>
      </c>
      <c r="M7" s="32" t="s">
        <v>156</v>
      </c>
      <c r="N7" s="26"/>
      <c r="O7" s="27"/>
      <c r="P7" s="33">
        <v>26115</v>
      </c>
      <c r="Q7" s="29"/>
      <c r="R7" s="29"/>
    </row>
    <row r="8" spans="2:18" ht="13.5">
      <c r="B8" s="18" t="s">
        <v>10</v>
      </c>
      <c r="C8" s="19">
        <v>6</v>
      </c>
      <c r="D8" s="19">
        <v>1</v>
      </c>
      <c r="E8" s="18" t="s">
        <v>94</v>
      </c>
      <c r="F8" s="20"/>
      <c r="G8" s="21"/>
      <c r="H8" s="22">
        <v>18000</v>
      </c>
      <c r="I8" s="29"/>
      <c r="J8" s="32" t="s">
        <v>59</v>
      </c>
      <c r="K8" s="23">
        <v>55</v>
      </c>
      <c r="L8" s="34">
        <v>1</v>
      </c>
      <c r="M8" s="32" t="s">
        <v>91</v>
      </c>
      <c r="N8" s="26"/>
      <c r="O8" s="27"/>
      <c r="P8" s="33">
        <v>87637</v>
      </c>
      <c r="Q8" s="29"/>
      <c r="R8" s="29"/>
    </row>
    <row r="9" spans="2:18" ht="13.5">
      <c r="B9" s="18" t="s">
        <v>42</v>
      </c>
      <c r="C9" s="19">
        <v>7</v>
      </c>
      <c r="D9" s="19">
        <v>1</v>
      </c>
      <c r="E9" s="18" t="s">
        <v>46</v>
      </c>
      <c r="F9" s="20"/>
      <c r="G9" s="21"/>
      <c r="H9" s="22">
        <v>102000</v>
      </c>
      <c r="I9" s="29"/>
      <c r="J9" s="32" t="s">
        <v>87</v>
      </c>
      <c r="K9" s="23">
        <v>56</v>
      </c>
      <c r="L9" s="34">
        <v>1</v>
      </c>
      <c r="M9" s="32" t="s">
        <v>93</v>
      </c>
      <c r="N9" s="26"/>
      <c r="O9" s="27"/>
      <c r="P9" s="33">
        <v>64422</v>
      </c>
      <c r="Q9" s="29"/>
      <c r="R9" s="29"/>
    </row>
    <row r="10" spans="2:18" ht="13.5">
      <c r="B10" s="35" t="s">
        <v>141</v>
      </c>
      <c r="C10" s="19">
        <v>8</v>
      </c>
      <c r="D10" s="19">
        <v>1</v>
      </c>
      <c r="E10" s="35" t="s">
        <v>47</v>
      </c>
      <c r="F10" s="36"/>
      <c r="G10" s="37"/>
      <c r="H10" s="38">
        <v>33951</v>
      </c>
      <c r="I10" s="29"/>
      <c r="J10" s="32" t="s">
        <v>88</v>
      </c>
      <c r="K10" s="23">
        <v>57</v>
      </c>
      <c r="L10" s="34">
        <v>1</v>
      </c>
      <c r="M10" s="32" t="s">
        <v>176</v>
      </c>
      <c r="N10" s="26"/>
      <c r="O10" s="27">
        <v>163915</v>
      </c>
      <c r="P10" s="33">
        <v>13791</v>
      </c>
      <c r="Q10" s="29"/>
      <c r="R10" s="29"/>
    </row>
    <row r="11" spans="2:18" ht="13.5">
      <c r="B11" s="18" t="s">
        <v>11</v>
      </c>
      <c r="C11" s="19">
        <v>9</v>
      </c>
      <c r="D11" s="19">
        <v>1</v>
      </c>
      <c r="E11" s="18" t="s">
        <v>48</v>
      </c>
      <c r="F11" s="20"/>
      <c r="G11" s="21"/>
      <c r="H11" s="22">
        <v>179000</v>
      </c>
      <c r="I11" s="29"/>
      <c r="J11" s="32" t="s">
        <v>175</v>
      </c>
      <c r="K11" s="23">
        <v>58</v>
      </c>
      <c r="L11" s="34">
        <v>1</v>
      </c>
      <c r="M11" s="32" t="s">
        <v>187</v>
      </c>
      <c r="N11" s="26">
        <v>5.69</v>
      </c>
      <c r="O11" s="27"/>
      <c r="P11" s="33"/>
      <c r="Q11" s="29"/>
      <c r="R11" s="29"/>
    </row>
    <row r="12" spans="2:18" ht="13.5">
      <c r="B12" s="18" t="s">
        <v>64</v>
      </c>
      <c r="C12" s="19">
        <v>10</v>
      </c>
      <c r="D12" s="19">
        <v>1</v>
      </c>
      <c r="E12" s="18" t="s">
        <v>96</v>
      </c>
      <c r="F12" s="20"/>
      <c r="G12" s="21"/>
      <c r="H12" s="22">
        <v>120000</v>
      </c>
      <c r="I12" s="29"/>
      <c r="J12" s="32" t="s">
        <v>80</v>
      </c>
      <c r="K12" s="23"/>
      <c r="L12" s="34">
        <v>1</v>
      </c>
      <c r="M12" s="32" t="s">
        <v>78</v>
      </c>
      <c r="N12" s="26"/>
      <c r="O12" s="27"/>
      <c r="P12" s="39"/>
      <c r="Q12" s="29"/>
      <c r="R12" s="29"/>
    </row>
    <row r="13" spans="2:18" ht="13.5">
      <c r="B13" s="18" t="s">
        <v>209</v>
      </c>
      <c r="C13" s="19">
        <v>11</v>
      </c>
      <c r="D13" s="19">
        <v>1</v>
      </c>
      <c r="E13" s="18" t="s">
        <v>49</v>
      </c>
      <c r="F13" s="20"/>
      <c r="G13" s="21"/>
      <c r="H13" s="22">
        <v>21800</v>
      </c>
      <c r="I13" s="29"/>
      <c r="J13" s="32" t="s">
        <v>65</v>
      </c>
      <c r="K13" s="23">
        <v>59</v>
      </c>
      <c r="L13" s="34">
        <v>2</v>
      </c>
      <c r="M13" s="32" t="s">
        <v>95</v>
      </c>
      <c r="N13" s="26"/>
      <c r="O13" s="27"/>
      <c r="P13" s="33">
        <v>68805</v>
      </c>
      <c r="Q13" s="29"/>
      <c r="R13" s="29"/>
    </row>
    <row r="14" spans="2:16" ht="14.25" thickBot="1">
      <c r="B14" s="18" t="s">
        <v>12</v>
      </c>
      <c r="C14" s="19">
        <v>12</v>
      </c>
      <c r="D14" s="19">
        <v>1</v>
      </c>
      <c r="E14" s="18" t="s">
        <v>50</v>
      </c>
      <c r="F14" s="20"/>
      <c r="G14" s="21"/>
      <c r="H14" s="22">
        <v>21900</v>
      </c>
      <c r="J14" s="40" t="s">
        <v>157</v>
      </c>
      <c r="K14" s="41">
        <v>60</v>
      </c>
      <c r="L14" s="42">
        <v>2</v>
      </c>
      <c r="M14" s="40" t="s">
        <v>158</v>
      </c>
      <c r="N14" s="43"/>
      <c r="O14" s="44"/>
      <c r="P14" s="45">
        <v>37585</v>
      </c>
    </row>
    <row r="15" spans="2:16" ht="14.25" thickBot="1">
      <c r="B15" s="32" t="s">
        <v>53</v>
      </c>
      <c r="C15" s="19">
        <v>13</v>
      </c>
      <c r="D15" s="19">
        <v>1</v>
      </c>
      <c r="E15" s="32" t="s">
        <v>105</v>
      </c>
      <c r="F15" s="46"/>
      <c r="G15" s="47"/>
      <c r="H15" s="48">
        <v>1200</v>
      </c>
      <c r="J15" s="49" t="s">
        <v>68</v>
      </c>
      <c r="K15" s="50">
        <v>11</v>
      </c>
      <c r="L15" s="51">
        <v>2</v>
      </c>
      <c r="M15" s="52"/>
      <c r="N15" s="53">
        <f>SUM(N4:N14)</f>
        <v>5.69</v>
      </c>
      <c r="O15" s="54">
        <f>SUM(O4:O14)</f>
        <v>163915</v>
      </c>
      <c r="P15" s="55">
        <f>SUM(P3:P14)</f>
        <v>437004</v>
      </c>
    </row>
    <row r="16" spans="2:16" ht="14.25" thickBot="1">
      <c r="B16" s="32" t="s">
        <v>75</v>
      </c>
      <c r="C16" s="19">
        <v>14</v>
      </c>
      <c r="D16" s="19">
        <v>1</v>
      </c>
      <c r="E16" s="32" t="s">
        <v>99</v>
      </c>
      <c r="F16" s="46"/>
      <c r="G16" s="47"/>
      <c r="H16" s="48">
        <v>25000</v>
      </c>
      <c r="N16" s="57"/>
      <c r="P16" s="56"/>
    </row>
    <row r="17" spans="2:16" ht="15" customHeight="1" thickBot="1">
      <c r="B17" s="32" t="s">
        <v>201</v>
      </c>
      <c r="C17" s="19"/>
      <c r="D17" s="19">
        <v>1</v>
      </c>
      <c r="E17" s="32" t="s">
        <v>81</v>
      </c>
      <c r="F17" s="46"/>
      <c r="G17" s="47"/>
      <c r="H17" s="48"/>
      <c r="J17" s="4" t="s">
        <v>13</v>
      </c>
      <c r="K17" s="4" t="s">
        <v>198</v>
      </c>
      <c r="L17" s="58" t="s">
        <v>195</v>
      </c>
      <c r="M17" s="59" t="s">
        <v>3</v>
      </c>
      <c r="N17" s="6" t="s">
        <v>193</v>
      </c>
      <c r="O17" s="6" t="s">
        <v>210</v>
      </c>
      <c r="P17" s="9" t="s">
        <v>4</v>
      </c>
    </row>
    <row r="18" spans="2:16" ht="13.5">
      <c r="B18" s="32" t="s">
        <v>172</v>
      </c>
      <c r="C18" s="19"/>
      <c r="D18" s="19">
        <v>1</v>
      </c>
      <c r="E18" s="32" t="s">
        <v>127</v>
      </c>
      <c r="F18" s="46"/>
      <c r="G18" s="47"/>
      <c r="H18" s="48"/>
      <c r="J18" s="10" t="s">
        <v>16</v>
      </c>
      <c r="K18" s="12">
        <v>61</v>
      </c>
      <c r="L18" s="11">
        <v>1</v>
      </c>
      <c r="M18" s="10" t="s">
        <v>39</v>
      </c>
      <c r="N18" s="60"/>
      <c r="O18" s="61"/>
      <c r="P18" s="17">
        <v>35500</v>
      </c>
    </row>
    <row r="19" spans="2:16" ht="13.5">
      <c r="B19" s="32" t="s">
        <v>126</v>
      </c>
      <c r="C19" s="19"/>
      <c r="D19" s="19">
        <v>1</v>
      </c>
      <c r="E19" s="32" t="s">
        <v>178</v>
      </c>
      <c r="F19" s="46">
        <v>0.5</v>
      </c>
      <c r="G19" s="47"/>
      <c r="H19" s="48"/>
      <c r="J19" s="32" t="s">
        <v>148</v>
      </c>
      <c r="K19" s="62">
        <v>62</v>
      </c>
      <c r="L19" s="34">
        <v>2</v>
      </c>
      <c r="M19" s="32" t="s">
        <v>149</v>
      </c>
      <c r="N19" s="63"/>
      <c r="O19" s="27"/>
      <c r="P19" s="33">
        <v>69340</v>
      </c>
    </row>
    <row r="20" spans="1:16" ht="13.5">
      <c r="A20" s="29"/>
      <c r="B20" s="32" t="s">
        <v>172</v>
      </c>
      <c r="C20" s="19"/>
      <c r="D20" s="19">
        <v>1</v>
      </c>
      <c r="E20" s="32" t="s">
        <v>128</v>
      </c>
      <c r="F20" s="46"/>
      <c r="G20" s="47"/>
      <c r="H20" s="48"/>
      <c r="I20" s="29"/>
      <c r="J20" s="32" t="s">
        <v>17</v>
      </c>
      <c r="K20" s="62">
        <v>63</v>
      </c>
      <c r="L20" s="34">
        <v>3</v>
      </c>
      <c r="M20" s="32" t="s">
        <v>98</v>
      </c>
      <c r="N20" s="63"/>
      <c r="O20" s="27"/>
      <c r="P20" s="33">
        <v>75000</v>
      </c>
    </row>
    <row r="21" spans="1:16" ht="13.5">
      <c r="A21" s="29"/>
      <c r="B21" s="32" t="s">
        <v>74</v>
      </c>
      <c r="C21" s="19"/>
      <c r="D21" s="19">
        <v>1</v>
      </c>
      <c r="E21" s="32" t="s">
        <v>89</v>
      </c>
      <c r="F21" s="46">
        <v>5</v>
      </c>
      <c r="G21" s="47"/>
      <c r="H21" s="48"/>
      <c r="I21" s="29"/>
      <c r="J21" s="32" t="s">
        <v>63</v>
      </c>
      <c r="K21" s="62">
        <v>64</v>
      </c>
      <c r="L21" s="34">
        <v>3</v>
      </c>
      <c r="M21" s="32" t="s">
        <v>100</v>
      </c>
      <c r="N21" s="63"/>
      <c r="O21" s="27"/>
      <c r="P21" s="33">
        <v>121700</v>
      </c>
    </row>
    <row r="22" spans="1:17" ht="13.5">
      <c r="A22" s="29"/>
      <c r="B22" s="32" t="s">
        <v>15</v>
      </c>
      <c r="C22" s="19">
        <v>15</v>
      </c>
      <c r="D22" s="19">
        <v>1</v>
      </c>
      <c r="E22" s="18" t="s">
        <v>51</v>
      </c>
      <c r="F22" s="20"/>
      <c r="G22" s="21"/>
      <c r="H22" s="22">
        <v>40845</v>
      </c>
      <c r="I22" s="29"/>
      <c r="J22" s="32" t="s">
        <v>134</v>
      </c>
      <c r="K22" s="62">
        <v>65</v>
      </c>
      <c r="L22" s="34">
        <v>3</v>
      </c>
      <c r="M22" s="32" t="s">
        <v>135</v>
      </c>
      <c r="N22" s="63"/>
      <c r="O22" s="27"/>
      <c r="P22" s="33">
        <v>57424</v>
      </c>
      <c r="Q22" s="29"/>
    </row>
    <row r="23" spans="1:17" ht="13.5">
      <c r="A23" s="29"/>
      <c r="B23" s="32" t="s">
        <v>57</v>
      </c>
      <c r="C23" s="19">
        <v>16</v>
      </c>
      <c r="D23" s="19">
        <v>1</v>
      </c>
      <c r="E23" s="18" t="s">
        <v>58</v>
      </c>
      <c r="F23" s="20"/>
      <c r="G23" s="21"/>
      <c r="H23" s="48">
        <v>5600</v>
      </c>
      <c r="I23" s="29"/>
      <c r="J23" s="32" t="s">
        <v>86</v>
      </c>
      <c r="K23" s="62">
        <v>66</v>
      </c>
      <c r="L23" s="34">
        <v>3</v>
      </c>
      <c r="M23" s="32" t="s">
        <v>37</v>
      </c>
      <c r="N23" s="63"/>
      <c r="O23" s="27"/>
      <c r="P23" s="33">
        <v>29752</v>
      </c>
      <c r="Q23" s="29"/>
    </row>
    <row r="24" spans="1:17" ht="13.5">
      <c r="A24" s="29"/>
      <c r="B24" s="32" t="s">
        <v>122</v>
      </c>
      <c r="C24" s="19">
        <v>17</v>
      </c>
      <c r="D24" s="34">
        <v>2</v>
      </c>
      <c r="E24" s="18" t="s">
        <v>97</v>
      </c>
      <c r="F24" s="20"/>
      <c r="G24" s="21"/>
      <c r="H24" s="48">
        <v>39000</v>
      </c>
      <c r="I24" s="29"/>
      <c r="J24" s="32" t="s">
        <v>137</v>
      </c>
      <c r="K24" s="62">
        <v>67</v>
      </c>
      <c r="L24" s="34">
        <v>4</v>
      </c>
      <c r="M24" s="32" t="s">
        <v>138</v>
      </c>
      <c r="N24" s="63"/>
      <c r="O24" s="27"/>
      <c r="P24" s="33">
        <v>28368</v>
      </c>
      <c r="Q24" s="29"/>
    </row>
    <row r="25" spans="1:17" ht="13.5">
      <c r="A25" s="29"/>
      <c r="B25" s="35" t="s">
        <v>159</v>
      </c>
      <c r="C25" s="19">
        <v>18</v>
      </c>
      <c r="D25" s="64">
        <v>2</v>
      </c>
      <c r="E25" s="35" t="s">
        <v>140</v>
      </c>
      <c r="F25" s="36"/>
      <c r="G25" s="37"/>
      <c r="H25" s="38">
        <v>62779</v>
      </c>
      <c r="I25" s="29"/>
      <c r="J25" s="32" t="s">
        <v>20</v>
      </c>
      <c r="K25" s="62">
        <v>68</v>
      </c>
      <c r="L25" s="34">
        <v>5</v>
      </c>
      <c r="M25" s="32" t="s">
        <v>52</v>
      </c>
      <c r="N25" s="63"/>
      <c r="O25" s="27"/>
      <c r="P25" s="33">
        <v>269451</v>
      </c>
      <c r="Q25" s="29"/>
    </row>
    <row r="26" spans="1:17" ht="14.25" thickBot="1">
      <c r="A26" s="29"/>
      <c r="B26" s="40" t="s">
        <v>84</v>
      </c>
      <c r="C26" s="19"/>
      <c r="D26" s="65">
        <v>2</v>
      </c>
      <c r="E26" s="40" t="s">
        <v>106</v>
      </c>
      <c r="F26" s="63">
        <v>93.96</v>
      </c>
      <c r="G26" s="66"/>
      <c r="H26" s="67"/>
      <c r="I26" s="29"/>
      <c r="J26" s="32" t="s">
        <v>199</v>
      </c>
      <c r="K26" s="62">
        <v>69</v>
      </c>
      <c r="L26" s="34">
        <v>5</v>
      </c>
      <c r="M26" s="32" t="s">
        <v>52</v>
      </c>
      <c r="N26" s="63"/>
      <c r="O26" s="27">
        <v>204260</v>
      </c>
      <c r="P26" s="33"/>
      <c r="Q26" s="29"/>
    </row>
    <row r="27" spans="2:17" ht="14.25" thickBot="1">
      <c r="B27" s="68" t="s">
        <v>68</v>
      </c>
      <c r="C27" s="51">
        <v>18</v>
      </c>
      <c r="D27" s="51">
        <v>2</v>
      </c>
      <c r="E27" s="52"/>
      <c r="F27" s="69">
        <f>SUM(F4:F26)</f>
        <v>99.46</v>
      </c>
      <c r="G27" s="70">
        <f>SUM(G4:G26)</f>
        <v>213925</v>
      </c>
      <c r="H27" s="71">
        <f>SUM(H3:H26)</f>
        <v>819755</v>
      </c>
      <c r="I27" s="29"/>
      <c r="J27" s="32" t="s">
        <v>125</v>
      </c>
      <c r="K27" s="62">
        <v>70</v>
      </c>
      <c r="L27" s="34">
        <v>5</v>
      </c>
      <c r="M27" s="32" t="s">
        <v>123</v>
      </c>
      <c r="N27" s="63"/>
      <c r="O27" s="27"/>
      <c r="P27" s="33">
        <v>26250</v>
      </c>
      <c r="Q27" s="29"/>
    </row>
    <row r="28" spans="6:17" ht="14.25" thickBot="1">
      <c r="F28" s="72">
        <v>43560</v>
      </c>
      <c r="G28" s="72">
        <v>43560</v>
      </c>
      <c r="H28" s="57"/>
      <c r="I28" s="29"/>
      <c r="J28" s="18" t="s">
        <v>124</v>
      </c>
      <c r="K28" s="23"/>
      <c r="L28" s="19">
        <v>5</v>
      </c>
      <c r="M28" s="18" t="s">
        <v>123</v>
      </c>
      <c r="N28" s="63">
        <v>1.45</v>
      </c>
      <c r="O28" s="27"/>
      <c r="P28" s="28"/>
      <c r="Q28" s="29"/>
    </row>
    <row r="29" spans="2:17" ht="15" customHeight="1" thickBot="1">
      <c r="B29" s="4" t="s">
        <v>18</v>
      </c>
      <c r="C29" s="4" t="s">
        <v>198</v>
      </c>
      <c r="D29" s="58" t="s">
        <v>195</v>
      </c>
      <c r="E29" s="59" t="s">
        <v>3</v>
      </c>
      <c r="F29" s="6" t="s">
        <v>193</v>
      </c>
      <c r="G29" s="6" t="s">
        <v>210</v>
      </c>
      <c r="H29" s="7" t="s">
        <v>4</v>
      </c>
      <c r="I29" s="29"/>
      <c r="J29" s="18" t="s">
        <v>204</v>
      </c>
      <c r="K29" s="23"/>
      <c r="L29" s="19">
        <v>5</v>
      </c>
      <c r="M29" s="18" t="s">
        <v>79</v>
      </c>
      <c r="N29" s="63"/>
      <c r="O29" s="27"/>
      <c r="P29" s="28"/>
      <c r="Q29" s="29"/>
    </row>
    <row r="30" spans="2:17" ht="13.5">
      <c r="B30" s="10" t="s">
        <v>19</v>
      </c>
      <c r="C30" s="11">
        <v>19</v>
      </c>
      <c r="D30" s="11">
        <v>1</v>
      </c>
      <c r="E30" s="10" t="s">
        <v>107</v>
      </c>
      <c r="F30" s="12"/>
      <c r="G30" s="12"/>
      <c r="H30" s="13">
        <v>53658</v>
      </c>
      <c r="I30" s="29"/>
      <c r="J30" s="32" t="s">
        <v>188</v>
      </c>
      <c r="K30" s="62"/>
      <c r="L30" s="34"/>
      <c r="M30" s="32" t="s">
        <v>139</v>
      </c>
      <c r="N30" s="63">
        <v>12.81</v>
      </c>
      <c r="O30" s="27"/>
      <c r="P30" s="33"/>
      <c r="Q30" s="29"/>
    </row>
    <row r="31" spans="2:16" ht="13.5">
      <c r="B31" s="18" t="s">
        <v>21</v>
      </c>
      <c r="C31" s="19">
        <v>20</v>
      </c>
      <c r="D31" s="19">
        <v>1</v>
      </c>
      <c r="E31" s="18" t="s">
        <v>108</v>
      </c>
      <c r="F31" s="63"/>
      <c r="G31" s="21"/>
      <c r="H31" s="22">
        <v>18401</v>
      </c>
      <c r="J31" s="32" t="s">
        <v>189</v>
      </c>
      <c r="K31" s="62"/>
      <c r="L31" s="34"/>
      <c r="M31" s="32" t="s">
        <v>129</v>
      </c>
      <c r="N31" s="63">
        <v>21.84</v>
      </c>
      <c r="O31" s="27"/>
      <c r="P31" s="33"/>
    </row>
    <row r="32" spans="2:16" ht="13.5">
      <c r="B32" s="18" t="s">
        <v>0</v>
      </c>
      <c r="C32" s="19">
        <v>21</v>
      </c>
      <c r="D32" s="19">
        <v>2</v>
      </c>
      <c r="E32" s="18" t="s">
        <v>109</v>
      </c>
      <c r="F32" s="63"/>
      <c r="G32" s="21"/>
      <c r="H32" s="22">
        <v>76000</v>
      </c>
      <c r="J32" s="32" t="s">
        <v>190</v>
      </c>
      <c r="K32" s="62"/>
      <c r="L32" s="34"/>
      <c r="M32" s="32" t="s">
        <v>130</v>
      </c>
      <c r="N32" s="63">
        <v>20.09</v>
      </c>
      <c r="O32" s="27"/>
      <c r="P32" s="33"/>
    </row>
    <row r="33" spans="2:19" ht="14.25" thickBot="1">
      <c r="B33" s="35" t="s">
        <v>166</v>
      </c>
      <c r="C33" s="19">
        <v>26</v>
      </c>
      <c r="D33" s="64">
        <v>2</v>
      </c>
      <c r="E33" s="35" t="s">
        <v>110</v>
      </c>
      <c r="F33" s="63"/>
      <c r="G33" s="21"/>
      <c r="H33" s="38">
        <v>90000</v>
      </c>
      <c r="I33" s="29"/>
      <c r="J33" s="40" t="s">
        <v>191</v>
      </c>
      <c r="K33" s="67"/>
      <c r="L33" s="42"/>
      <c r="M33" s="40" t="s">
        <v>98</v>
      </c>
      <c r="N33" s="63">
        <v>41.97</v>
      </c>
      <c r="O33" s="27"/>
      <c r="P33" s="42"/>
      <c r="Q33" s="29"/>
      <c r="R33" s="29"/>
      <c r="S33" s="29"/>
    </row>
    <row r="34" spans="2:19" ht="14.25" thickBot="1">
      <c r="B34" s="35" t="s">
        <v>136</v>
      </c>
      <c r="C34" s="19">
        <v>27</v>
      </c>
      <c r="D34" s="64">
        <v>2</v>
      </c>
      <c r="E34" s="35" t="s">
        <v>111</v>
      </c>
      <c r="F34" s="63"/>
      <c r="G34" s="21"/>
      <c r="H34" s="38">
        <v>50400</v>
      </c>
      <c r="I34" s="29"/>
      <c r="J34" s="49" t="s">
        <v>68</v>
      </c>
      <c r="K34" s="73">
        <v>10</v>
      </c>
      <c r="L34" s="74">
        <v>5</v>
      </c>
      <c r="M34" s="75"/>
      <c r="N34" s="69">
        <f>SUM(N18:N33)</f>
        <v>98.16</v>
      </c>
      <c r="O34" s="76">
        <f>SUM(O18:O33)</f>
        <v>204260</v>
      </c>
      <c r="P34" s="77">
        <f>SUM(P18:P33)</f>
        <v>712785</v>
      </c>
      <c r="Q34" s="29"/>
      <c r="R34" s="29"/>
      <c r="S34" s="29"/>
    </row>
    <row r="35" spans="2:19" ht="14.25" thickBot="1">
      <c r="B35" s="18" t="s">
        <v>173</v>
      </c>
      <c r="C35" s="19">
        <v>28</v>
      </c>
      <c r="D35" s="19">
        <v>2</v>
      </c>
      <c r="E35" s="18" t="s">
        <v>196</v>
      </c>
      <c r="F35" s="63"/>
      <c r="G35" s="21"/>
      <c r="H35" s="22">
        <v>6882</v>
      </c>
      <c r="I35" s="29"/>
      <c r="J35" s="78"/>
      <c r="K35" s="79"/>
      <c r="L35" s="80"/>
      <c r="M35" s="79"/>
      <c r="N35" s="81"/>
      <c r="O35" s="82"/>
      <c r="P35" s="83"/>
      <c r="Q35" s="84"/>
      <c r="R35" s="29"/>
      <c r="S35" s="29"/>
    </row>
    <row r="36" spans="2:19" ht="15" customHeight="1" thickBot="1">
      <c r="B36" s="18" t="s">
        <v>67</v>
      </c>
      <c r="C36" s="19">
        <v>29</v>
      </c>
      <c r="D36" s="19">
        <v>2</v>
      </c>
      <c r="E36" s="18" t="s">
        <v>112</v>
      </c>
      <c r="F36" s="63"/>
      <c r="G36" s="21"/>
      <c r="H36" s="22">
        <v>10000</v>
      </c>
      <c r="I36" s="29"/>
      <c r="J36" s="4" t="s">
        <v>71</v>
      </c>
      <c r="K36" s="4" t="s">
        <v>198</v>
      </c>
      <c r="L36" s="58" t="s">
        <v>195</v>
      </c>
      <c r="M36" s="59" t="s">
        <v>3</v>
      </c>
      <c r="N36" s="6" t="s">
        <v>193</v>
      </c>
      <c r="O36" s="6" t="s">
        <v>210</v>
      </c>
      <c r="P36" s="9" t="s">
        <v>4</v>
      </c>
      <c r="Q36" s="29"/>
      <c r="R36" s="29"/>
      <c r="S36" s="29"/>
    </row>
    <row r="37" spans="2:19" ht="13.5">
      <c r="B37" s="18" t="s">
        <v>54</v>
      </c>
      <c r="C37" s="19">
        <v>30</v>
      </c>
      <c r="D37" s="19">
        <v>2</v>
      </c>
      <c r="E37" s="18" t="s">
        <v>113</v>
      </c>
      <c r="F37" s="63"/>
      <c r="G37" s="21"/>
      <c r="H37" s="22">
        <v>21122</v>
      </c>
      <c r="I37" s="29"/>
      <c r="J37" s="10" t="s">
        <v>36</v>
      </c>
      <c r="K37" s="85">
        <v>71</v>
      </c>
      <c r="L37" s="186">
        <v>1</v>
      </c>
      <c r="M37" s="18" t="s">
        <v>142</v>
      </c>
      <c r="N37" s="86"/>
      <c r="O37" s="86"/>
      <c r="P37" s="87">
        <v>140000</v>
      </c>
      <c r="Q37" s="29"/>
      <c r="R37" s="29"/>
      <c r="S37" s="29"/>
    </row>
    <row r="38" spans="2:16" ht="13.5">
      <c r="B38" s="18" t="s">
        <v>55</v>
      </c>
      <c r="C38" s="19">
        <v>31</v>
      </c>
      <c r="D38" s="19">
        <v>2</v>
      </c>
      <c r="E38" s="18" t="s">
        <v>114</v>
      </c>
      <c r="F38" s="63"/>
      <c r="G38" s="21"/>
      <c r="H38" s="22">
        <v>6950</v>
      </c>
      <c r="J38" s="32" t="s">
        <v>167</v>
      </c>
      <c r="K38" s="19">
        <v>72</v>
      </c>
      <c r="L38" s="19">
        <v>1</v>
      </c>
      <c r="M38" s="32" t="s">
        <v>143</v>
      </c>
      <c r="N38" s="88"/>
      <c r="O38" s="18"/>
      <c r="P38" s="28">
        <v>172832</v>
      </c>
    </row>
    <row r="39" spans="2:16" ht="14.25" thickBot="1">
      <c r="B39" s="18" t="s">
        <v>56</v>
      </c>
      <c r="C39" s="19">
        <v>32</v>
      </c>
      <c r="D39" s="19">
        <v>2</v>
      </c>
      <c r="E39" s="18" t="s">
        <v>115</v>
      </c>
      <c r="F39" s="63"/>
      <c r="G39" s="21"/>
      <c r="H39" s="22">
        <v>3898</v>
      </c>
      <c r="J39" s="89" t="s">
        <v>205</v>
      </c>
      <c r="K39" s="42"/>
      <c r="L39" s="42">
        <v>1</v>
      </c>
      <c r="M39" s="89" t="s">
        <v>142</v>
      </c>
      <c r="N39" s="90"/>
      <c r="O39" s="40"/>
      <c r="P39" s="45"/>
    </row>
    <row r="40" spans="2:16" ht="14.25" thickBot="1">
      <c r="B40" s="18" t="s">
        <v>22</v>
      </c>
      <c r="C40" s="19">
        <v>33</v>
      </c>
      <c r="D40" s="19">
        <v>2</v>
      </c>
      <c r="E40" s="18" t="s">
        <v>116</v>
      </c>
      <c r="F40" s="63"/>
      <c r="G40" s="21"/>
      <c r="H40" s="22">
        <v>13000</v>
      </c>
      <c r="J40" s="49" t="s">
        <v>68</v>
      </c>
      <c r="K40" s="51">
        <v>2</v>
      </c>
      <c r="L40" s="51">
        <v>1</v>
      </c>
      <c r="M40" s="91"/>
      <c r="N40" s="92"/>
      <c r="O40" s="91"/>
      <c r="P40" s="77">
        <f>SUM(P37:P39)</f>
        <v>312832</v>
      </c>
    </row>
    <row r="41" spans="2:17" ht="14.25" thickBot="1">
      <c r="B41" s="32" t="s">
        <v>84</v>
      </c>
      <c r="C41" s="19"/>
      <c r="D41" s="64">
        <v>2</v>
      </c>
      <c r="E41" s="32" t="s">
        <v>197</v>
      </c>
      <c r="F41" s="63">
        <v>39</v>
      </c>
      <c r="G41" s="21"/>
      <c r="H41" s="62"/>
      <c r="J41" s="49"/>
      <c r="K41" s="93"/>
      <c r="L41" s="93"/>
      <c r="M41" s="94"/>
      <c r="N41" s="95"/>
      <c r="O41" s="94"/>
      <c r="P41" s="96"/>
      <c r="Q41" s="97"/>
    </row>
    <row r="42" spans="2:18" ht="23.25" thickBot="1">
      <c r="B42" s="35" t="s">
        <v>61</v>
      </c>
      <c r="C42" s="19">
        <v>22</v>
      </c>
      <c r="D42" s="64">
        <v>3</v>
      </c>
      <c r="E42" s="35" t="s">
        <v>169</v>
      </c>
      <c r="F42" s="63"/>
      <c r="G42" s="21"/>
      <c r="H42" s="38">
        <v>115225</v>
      </c>
      <c r="I42" s="98"/>
      <c r="J42" s="99" t="s">
        <v>70</v>
      </c>
      <c r="K42" s="100" t="s">
        <v>198</v>
      </c>
      <c r="L42" s="100" t="s">
        <v>195</v>
      </c>
      <c r="M42" s="100" t="s">
        <v>3</v>
      </c>
      <c r="N42" s="6" t="s">
        <v>193</v>
      </c>
      <c r="O42" s="6" t="s">
        <v>210</v>
      </c>
      <c r="P42" s="101" t="s">
        <v>4</v>
      </c>
      <c r="Q42" s="84"/>
      <c r="R42" s="29"/>
    </row>
    <row r="43" spans="2:18" ht="14.25" customHeight="1">
      <c r="B43" s="35" t="s">
        <v>200</v>
      </c>
      <c r="C43" s="19">
        <v>23</v>
      </c>
      <c r="D43" s="64">
        <v>3</v>
      </c>
      <c r="E43" s="35" t="s">
        <v>170</v>
      </c>
      <c r="F43" s="63"/>
      <c r="G43" s="21">
        <v>153390</v>
      </c>
      <c r="H43" s="38"/>
      <c r="I43" s="29"/>
      <c r="J43" s="102" t="s">
        <v>24</v>
      </c>
      <c r="K43" s="85">
        <v>73</v>
      </c>
      <c r="L43" s="86"/>
      <c r="M43" s="18" t="s">
        <v>29</v>
      </c>
      <c r="N43" s="86"/>
      <c r="O43" s="86"/>
      <c r="P43" s="103">
        <v>531000</v>
      </c>
      <c r="Q43" s="29"/>
      <c r="R43" s="29"/>
    </row>
    <row r="44" spans="2:18" ht="13.5">
      <c r="B44" s="35" t="s">
        <v>151</v>
      </c>
      <c r="C44" s="19">
        <v>24</v>
      </c>
      <c r="D44" s="64">
        <v>3</v>
      </c>
      <c r="E44" s="35" t="s">
        <v>168</v>
      </c>
      <c r="F44" s="63"/>
      <c r="G44" s="21"/>
      <c r="H44" s="38">
        <v>48206</v>
      </c>
      <c r="I44" s="29"/>
      <c r="J44" s="104" t="s">
        <v>25</v>
      </c>
      <c r="K44" s="64">
        <v>74</v>
      </c>
      <c r="L44" s="64"/>
      <c r="M44" s="18" t="s">
        <v>29</v>
      </c>
      <c r="N44" s="19"/>
      <c r="O44" s="18">
        <v>488660</v>
      </c>
      <c r="P44" s="103">
        <v>27450</v>
      </c>
      <c r="Q44" s="29"/>
      <c r="R44" s="29"/>
    </row>
    <row r="45" spans="2:18" ht="13.5">
      <c r="B45" s="35" t="s">
        <v>152</v>
      </c>
      <c r="C45" s="19">
        <v>25</v>
      </c>
      <c r="D45" s="64">
        <v>3</v>
      </c>
      <c r="E45" s="35" t="s">
        <v>171</v>
      </c>
      <c r="F45" s="63"/>
      <c r="G45" s="21"/>
      <c r="H45" s="38">
        <v>3280</v>
      </c>
      <c r="I45" s="29"/>
      <c r="J45" s="105" t="s">
        <v>72</v>
      </c>
      <c r="K45" s="34">
        <v>75</v>
      </c>
      <c r="L45" s="34"/>
      <c r="M45" s="32" t="s">
        <v>101</v>
      </c>
      <c r="N45" s="88"/>
      <c r="O45" s="32"/>
      <c r="P45" s="106">
        <v>66571</v>
      </c>
      <c r="Q45" s="29"/>
      <c r="R45" s="29"/>
    </row>
    <row r="46" spans="2:18" ht="13.5">
      <c r="B46" s="35" t="s">
        <v>35</v>
      </c>
      <c r="C46" s="19">
        <v>34</v>
      </c>
      <c r="D46" s="64">
        <v>4</v>
      </c>
      <c r="E46" s="35" t="s">
        <v>34</v>
      </c>
      <c r="F46" s="63"/>
      <c r="G46" s="21"/>
      <c r="H46" s="38">
        <v>51368</v>
      </c>
      <c r="I46" s="29"/>
      <c r="J46" s="107" t="s">
        <v>72</v>
      </c>
      <c r="K46" s="19">
        <v>76</v>
      </c>
      <c r="L46" s="19"/>
      <c r="M46" s="35" t="s">
        <v>102</v>
      </c>
      <c r="N46" s="88"/>
      <c r="O46" s="108"/>
      <c r="P46" s="103">
        <v>57674</v>
      </c>
      <c r="Q46" s="29"/>
      <c r="R46" s="29"/>
    </row>
    <row r="47" spans="2:16" ht="13.5">
      <c r="B47" s="35" t="s">
        <v>144</v>
      </c>
      <c r="C47" s="19">
        <v>35</v>
      </c>
      <c r="D47" s="64">
        <v>5</v>
      </c>
      <c r="E47" s="35" t="s">
        <v>145</v>
      </c>
      <c r="F47" s="63"/>
      <c r="G47" s="21"/>
      <c r="H47" s="38">
        <v>25055</v>
      </c>
      <c r="I47" s="29"/>
      <c r="J47" s="104" t="s">
        <v>82</v>
      </c>
      <c r="K47" s="35"/>
      <c r="L47" s="64"/>
      <c r="M47" s="18" t="s">
        <v>83</v>
      </c>
      <c r="N47" s="88"/>
      <c r="O47" s="108"/>
      <c r="P47" s="109"/>
    </row>
    <row r="48" spans="2:16" ht="13.5">
      <c r="B48" s="32" t="s">
        <v>131</v>
      </c>
      <c r="C48" s="19"/>
      <c r="D48" s="64">
        <v>5</v>
      </c>
      <c r="E48" s="32" t="s">
        <v>145</v>
      </c>
      <c r="F48" s="63">
        <v>11.3</v>
      </c>
      <c r="G48" s="21"/>
      <c r="H48" s="110"/>
      <c r="J48" s="111" t="s">
        <v>84</v>
      </c>
      <c r="K48" s="89"/>
      <c r="L48" s="65"/>
      <c r="M48" s="40" t="s">
        <v>192</v>
      </c>
      <c r="N48" s="63">
        <v>4.295</v>
      </c>
      <c r="O48" s="112"/>
      <c r="P48" s="113"/>
    </row>
    <row r="49" spans="2:16" ht="14.25" thickBot="1">
      <c r="B49" s="35" t="s">
        <v>85</v>
      </c>
      <c r="C49" s="19">
        <v>36</v>
      </c>
      <c r="D49" s="64">
        <v>5</v>
      </c>
      <c r="E49" s="35" t="s">
        <v>117</v>
      </c>
      <c r="F49" s="63"/>
      <c r="G49" s="21"/>
      <c r="H49" s="38">
        <v>15920</v>
      </c>
      <c r="J49" s="114" t="s">
        <v>68</v>
      </c>
      <c r="K49" s="115">
        <v>4</v>
      </c>
      <c r="L49" s="116"/>
      <c r="M49" s="117"/>
      <c r="N49" s="118">
        <f>SUM(N45:N48)</f>
        <v>4.295</v>
      </c>
      <c r="O49" s="119">
        <f>SUM(O43:O48)</f>
        <v>488660</v>
      </c>
      <c r="P49" s="120">
        <f>SUM(P42:P48)</f>
        <v>682695</v>
      </c>
    </row>
    <row r="50" spans="2:16" ht="13.5">
      <c r="B50" s="35" t="s">
        <v>165</v>
      </c>
      <c r="C50" s="19">
        <v>37</v>
      </c>
      <c r="D50" s="64">
        <v>5</v>
      </c>
      <c r="E50" s="35" t="s">
        <v>118</v>
      </c>
      <c r="F50" s="63"/>
      <c r="G50" s="21"/>
      <c r="H50" s="121">
        <v>25430</v>
      </c>
      <c r="I50" s="122"/>
      <c r="J50" s="123"/>
      <c r="K50" s="124"/>
      <c r="L50" s="125"/>
      <c r="M50" s="122"/>
      <c r="N50" s="126"/>
      <c r="O50" s="127"/>
      <c r="P50" s="128"/>
    </row>
    <row r="51" spans="2:16" ht="13.5">
      <c r="B51" s="35" t="s">
        <v>150</v>
      </c>
      <c r="C51" s="19">
        <v>38</v>
      </c>
      <c r="D51" s="64">
        <v>5</v>
      </c>
      <c r="E51" s="35" t="s">
        <v>162</v>
      </c>
      <c r="F51" s="63"/>
      <c r="G51" s="21"/>
      <c r="H51" s="38">
        <v>33598</v>
      </c>
      <c r="J51" s="23" t="s">
        <v>2</v>
      </c>
      <c r="K51" s="23">
        <f>C27</f>
        <v>18</v>
      </c>
      <c r="L51" s="23">
        <f>D27</f>
        <v>2</v>
      </c>
      <c r="M51" s="18"/>
      <c r="N51" s="130">
        <f>F27</f>
        <v>99.46</v>
      </c>
      <c r="O51" s="131">
        <f>G27</f>
        <v>213925</v>
      </c>
      <c r="P51" s="187">
        <f>H27</f>
        <v>819755</v>
      </c>
    </row>
    <row r="52" spans="2:16" ht="13.5">
      <c r="B52" s="35" t="s">
        <v>160</v>
      </c>
      <c r="C52" s="19">
        <v>39</v>
      </c>
      <c r="D52" s="64">
        <v>5</v>
      </c>
      <c r="E52" s="35" t="s">
        <v>164</v>
      </c>
      <c r="F52" s="63"/>
      <c r="G52" s="21"/>
      <c r="H52" s="38">
        <v>20767</v>
      </c>
      <c r="J52" s="23" t="s">
        <v>18</v>
      </c>
      <c r="K52" s="23">
        <f>C59</f>
        <v>22</v>
      </c>
      <c r="L52" s="23">
        <f>D59</f>
        <v>5</v>
      </c>
      <c r="M52" s="18"/>
      <c r="N52" s="130">
        <f>F59</f>
        <v>99.965</v>
      </c>
      <c r="O52" s="131">
        <f>G59</f>
        <v>153390</v>
      </c>
      <c r="P52" s="187">
        <f>H59</f>
        <v>690762</v>
      </c>
    </row>
    <row r="53" spans="1:16" ht="13.5">
      <c r="A53" s="29"/>
      <c r="B53" s="35" t="s">
        <v>67</v>
      </c>
      <c r="C53" s="19">
        <v>40</v>
      </c>
      <c r="D53" s="64">
        <v>5</v>
      </c>
      <c r="E53" s="35" t="s">
        <v>163</v>
      </c>
      <c r="F53" s="63"/>
      <c r="G53" s="21"/>
      <c r="H53" s="38">
        <v>1602</v>
      </c>
      <c r="I53" s="29"/>
      <c r="J53" s="23" t="s">
        <v>23</v>
      </c>
      <c r="K53" s="23">
        <f>C75</f>
        <v>9</v>
      </c>
      <c r="L53" s="23">
        <f>D75</f>
        <v>5</v>
      </c>
      <c r="M53" s="18"/>
      <c r="N53" s="130">
        <f>F75</f>
        <v>25.82</v>
      </c>
      <c r="O53" s="131">
        <f>G75</f>
        <v>257001</v>
      </c>
      <c r="P53" s="187">
        <f>H75</f>
        <v>895739</v>
      </c>
    </row>
    <row r="54" spans="1:16" ht="13.5">
      <c r="A54" s="29"/>
      <c r="B54" s="32" t="s">
        <v>179</v>
      </c>
      <c r="C54" s="19"/>
      <c r="D54" s="64">
        <v>5</v>
      </c>
      <c r="E54" s="32" t="s">
        <v>180</v>
      </c>
      <c r="F54" s="21">
        <v>3.115</v>
      </c>
      <c r="G54" s="21"/>
      <c r="H54" s="48"/>
      <c r="I54" s="29"/>
      <c r="J54" s="23" t="s">
        <v>5</v>
      </c>
      <c r="K54" s="23">
        <f>K15</f>
        <v>11</v>
      </c>
      <c r="L54" s="23">
        <f>L15</f>
        <v>2</v>
      </c>
      <c r="M54" s="18"/>
      <c r="N54" s="132">
        <v>6</v>
      </c>
      <c r="O54" s="131">
        <f>O15</f>
        <v>163915</v>
      </c>
      <c r="P54" s="187">
        <f>P15</f>
        <v>437004</v>
      </c>
    </row>
    <row r="55" spans="1:16" ht="13.5">
      <c r="A55" s="29"/>
      <c r="B55" s="32" t="s">
        <v>202</v>
      </c>
      <c r="C55" s="19"/>
      <c r="D55" s="64">
        <v>5</v>
      </c>
      <c r="E55" s="32" t="s">
        <v>76</v>
      </c>
      <c r="F55" s="63"/>
      <c r="G55" s="21"/>
      <c r="H55" s="48"/>
      <c r="I55" s="29"/>
      <c r="J55" s="23" t="s">
        <v>13</v>
      </c>
      <c r="K55" s="23">
        <f>K34</f>
        <v>10</v>
      </c>
      <c r="L55" s="23">
        <f>L34</f>
        <v>5</v>
      </c>
      <c r="M55" s="18"/>
      <c r="N55" s="130">
        <f>N34</f>
        <v>98.16</v>
      </c>
      <c r="O55" s="131">
        <f>O34</f>
        <v>204260</v>
      </c>
      <c r="P55" s="187">
        <f>P34</f>
        <v>712785</v>
      </c>
    </row>
    <row r="56" spans="1:16" ht="13.5">
      <c r="A56" s="29"/>
      <c r="B56" s="32" t="s">
        <v>181</v>
      </c>
      <c r="C56" s="19"/>
      <c r="D56" s="64">
        <v>5</v>
      </c>
      <c r="E56" s="32" t="s">
        <v>132</v>
      </c>
      <c r="F56" s="63">
        <v>21.88</v>
      </c>
      <c r="G56" s="21"/>
      <c r="H56" s="48"/>
      <c r="I56" s="29"/>
      <c r="J56" s="23" t="s">
        <v>71</v>
      </c>
      <c r="K56" s="23">
        <f>K40</f>
        <v>2</v>
      </c>
      <c r="L56" s="23">
        <f>L40</f>
        <v>1</v>
      </c>
      <c r="M56" s="18"/>
      <c r="N56" s="130">
        <f>N40</f>
        <v>0</v>
      </c>
      <c r="O56" s="18">
        <f>O40</f>
        <v>0</v>
      </c>
      <c r="P56" s="187">
        <f>P40</f>
        <v>312832</v>
      </c>
    </row>
    <row r="57" spans="1:16" ht="13.5">
      <c r="A57" s="29"/>
      <c r="B57" s="32" t="s">
        <v>74</v>
      </c>
      <c r="C57" s="19"/>
      <c r="D57" s="64"/>
      <c r="E57" s="32" t="s">
        <v>183</v>
      </c>
      <c r="F57" s="63">
        <v>22.6</v>
      </c>
      <c r="G57" s="21"/>
      <c r="H57" s="48"/>
      <c r="I57" s="29"/>
      <c r="J57" s="23" t="s">
        <v>70</v>
      </c>
      <c r="K57" s="23">
        <f>K49</f>
        <v>4</v>
      </c>
      <c r="L57" s="23"/>
      <c r="M57" s="18"/>
      <c r="N57" s="130">
        <f>N49</f>
        <v>4.295</v>
      </c>
      <c r="O57" s="131">
        <f>O49</f>
        <v>488660</v>
      </c>
      <c r="P57" s="187">
        <f>P49</f>
        <v>682695</v>
      </c>
    </row>
    <row r="58" spans="1:16" ht="14.25" thickBot="1">
      <c r="A58" s="29"/>
      <c r="B58" s="40" t="s">
        <v>184</v>
      </c>
      <c r="C58" s="19"/>
      <c r="D58" s="64"/>
      <c r="E58" s="40" t="s">
        <v>182</v>
      </c>
      <c r="F58" s="63">
        <v>2.07</v>
      </c>
      <c r="G58" s="21"/>
      <c r="H58" s="133"/>
      <c r="I58" s="29"/>
      <c r="J58" s="129"/>
      <c r="K58" s="190">
        <f>SUM(K51:K57)</f>
        <v>76</v>
      </c>
      <c r="L58" s="189">
        <f>SUM(L51:L57)</f>
        <v>20</v>
      </c>
      <c r="M58" s="18"/>
      <c r="N58" s="191">
        <f>SUM(N51:N57)</f>
        <v>333.7</v>
      </c>
      <c r="O58" s="156">
        <f>SUM(O51:O57)</f>
        <v>1481151</v>
      </c>
      <c r="P58" s="188">
        <f>SUM(P51:P57)</f>
        <v>4551572</v>
      </c>
    </row>
    <row r="59" spans="2:16" ht="14.25" thickBot="1">
      <c r="B59" s="49" t="s">
        <v>68</v>
      </c>
      <c r="C59" s="134">
        <v>22</v>
      </c>
      <c r="D59" s="51">
        <v>5</v>
      </c>
      <c r="E59" s="52"/>
      <c r="F59" s="69">
        <f>SUM(F31:F58)</f>
        <v>99.965</v>
      </c>
      <c r="G59" s="70">
        <f>SUM(G31:G58)</f>
        <v>153390</v>
      </c>
      <c r="H59" s="135">
        <f>SUM(H30:H56)</f>
        <v>690762</v>
      </c>
      <c r="I59" s="78"/>
      <c r="J59" s="123"/>
      <c r="K59" s="136"/>
      <c r="L59" s="137"/>
      <c r="M59" s="128"/>
      <c r="N59" s="138"/>
      <c r="O59" s="138"/>
      <c r="P59" s="139"/>
    </row>
    <row r="60" spans="2:16" ht="23.25" thickBot="1">
      <c r="B60" s="78"/>
      <c r="C60" s="140"/>
      <c r="D60" s="140"/>
      <c r="E60" s="78"/>
      <c r="F60" s="141"/>
      <c r="G60" s="141"/>
      <c r="H60" s="141"/>
      <c r="J60" s="99" t="s">
        <v>70</v>
      </c>
      <c r="K60" s="100" t="s">
        <v>198</v>
      </c>
      <c r="L60" s="100" t="s">
        <v>195</v>
      </c>
      <c r="M60" s="100"/>
      <c r="N60" s="6" t="s">
        <v>193</v>
      </c>
      <c r="O60" s="6" t="s">
        <v>210</v>
      </c>
      <c r="P60" s="101" t="s">
        <v>4</v>
      </c>
    </row>
    <row r="61" spans="2:19" ht="18.75" customHeight="1" thickBot="1">
      <c r="B61" s="4" t="s">
        <v>23</v>
      </c>
      <c r="C61" s="4" t="s">
        <v>198</v>
      </c>
      <c r="D61" s="58" t="s">
        <v>195</v>
      </c>
      <c r="E61" s="142" t="s">
        <v>3</v>
      </c>
      <c r="F61" s="184" t="s">
        <v>193</v>
      </c>
      <c r="G61" s="143" t="s">
        <v>212</v>
      </c>
      <c r="H61" s="144" t="s">
        <v>4</v>
      </c>
      <c r="J61" s="105" t="s">
        <v>69</v>
      </c>
      <c r="K61" s="145"/>
      <c r="L61" s="146"/>
      <c r="M61" s="147"/>
      <c r="N61" s="148"/>
      <c r="O61" s="147"/>
      <c r="P61" s="149">
        <f>H46</f>
        <v>51368</v>
      </c>
      <c r="S61" s="150"/>
    </row>
    <row r="62" spans="2:16" ht="13.5">
      <c r="B62" s="10" t="s">
        <v>60</v>
      </c>
      <c r="C62" s="11">
        <v>41</v>
      </c>
      <c r="D62" s="11">
        <v>1</v>
      </c>
      <c r="E62" s="10" t="s">
        <v>31</v>
      </c>
      <c r="F62" s="12"/>
      <c r="G62" s="151"/>
      <c r="H62" s="13">
        <v>133192</v>
      </c>
      <c r="J62" s="152" t="s">
        <v>194</v>
      </c>
      <c r="K62" s="153"/>
      <c r="L62" s="154"/>
      <c r="M62" s="147"/>
      <c r="N62" s="148"/>
      <c r="O62" s="155"/>
      <c r="P62" s="149">
        <f>P51+P52+P53+P55+P54+P56+P57</f>
        <v>4551572</v>
      </c>
    </row>
    <row r="63" spans="2:16" ht="13.5">
      <c r="B63" s="18" t="s">
        <v>26</v>
      </c>
      <c r="C63" s="11">
        <v>42</v>
      </c>
      <c r="D63" s="19">
        <v>1</v>
      </c>
      <c r="E63" s="18" t="s">
        <v>30</v>
      </c>
      <c r="F63" s="63"/>
      <c r="G63" s="21"/>
      <c r="H63" s="22">
        <v>19417</v>
      </c>
      <c r="J63" s="152" t="s">
        <v>208</v>
      </c>
      <c r="K63" s="153"/>
      <c r="L63" s="154"/>
      <c r="M63" s="147"/>
      <c r="N63" s="148"/>
      <c r="O63" s="156">
        <f>O51+O52+O53+O54+O55+O57</f>
        <v>1481151</v>
      </c>
      <c r="P63" s="157"/>
    </row>
    <row r="64" spans="2:16" ht="13.5">
      <c r="B64" s="18" t="s">
        <v>27</v>
      </c>
      <c r="C64" s="11">
        <v>43</v>
      </c>
      <c r="D64" s="19">
        <v>1</v>
      </c>
      <c r="E64" s="18" t="s">
        <v>32</v>
      </c>
      <c r="F64" s="63"/>
      <c r="G64" s="21"/>
      <c r="H64" s="22">
        <v>36640</v>
      </c>
      <c r="J64" s="152" t="s">
        <v>211</v>
      </c>
      <c r="K64" s="153"/>
      <c r="L64" s="154"/>
      <c r="M64" s="147"/>
      <c r="N64" s="158"/>
      <c r="O64" s="159">
        <f>O51+O52+O53+O54+O55+O56+O57</f>
        <v>1481151</v>
      </c>
      <c r="P64" s="160"/>
    </row>
    <row r="65" spans="2:16" ht="13.5">
      <c r="B65" s="32" t="s">
        <v>62</v>
      </c>
      <c r="C65" s="11">
        <v>44</v>
      </c>
      <c r="D65" s="34">
        <v>2</v>
      </c>
      <c r="E65" s="18" t="s">
        <v>33</v>
      </c>
      <c r="F65" s="63"/>
      <c r="G65" s="21"/>
      <c r="H65" s="22">
        <v>108503</v>
      </c>
      <c r="J65" s="161" t="s">
        <v>207</v>
      </c>
      <c r="K65" s="162"/>
      <c r="L65" s="146"/>
      <c r="M65" s="147"/>
      <c r="N65" s="163">
        <f>N51+N52+N54+N53+N55+N56+N57</f>
        <v>333.7</v>
      </c>
      <c r="O65" s="147"/>
      <c r="P65" s="164"/>
    </row>
    <row r="66" spans="2:18" ht="13.5">
      <c r="B66" s="18" t="s">
        <v>1</v>
      </c>
      <c r="C66" s="11"/>
      <c r="D66" s="19">
        <v>3</v>
      </c>
      <c r="E66" s="18" t="s">
        <v>28</v>
      </c>
      <c r="F66" s="63"/>
      <c r="G66" s="21"/>
      <c r="H66" s="22">
        <v>11003</v>
      </c>
      <c r="J66" s="161" t="s">
        <v>195</v>
      </c>
      <c r="K66" s="165"/>
      <c r="L66" s="166">
        <f>D27+D59+D75+L15+L34+L40</f>
        <v>20</v>
      </c>
      <c r="M66" s="145"/>
      <c r="N66" s="165"/>
      <c r="O66" s="145"/>
      <c r="P66" s="164"/>
      <c r="Q66" s="78"/>
      <c r="R66" s="78"/>
    </row>
    <row r="67" spans="1:18" ht="14.25" thickBot="1">
      <c r="A67" s="29"/>
      <c r="B67" s="32" t="s">
        <v>84</v>
      </c>
      <c r="C67" s="11"/>
      <c r="D67" s="34"/>
      <c r="E67" s="32" t="s">
        <v>185</v>
      </c>
      <c r="F67" s="63">
        <v>23.4</v>
      </c>
      <c r="G67" s="21"/>
      <c r="H67" s="62"/>
      <c r="J67" s="167" t="s">
        <v>206</v>
      </c>
      <c r="K67" s="168">
        <f>C27+C59+C75+K15+K34+K40+K49</f>
        <v>76</v>
      </c>
      <c r="L67" s="169"/>
      <c r="M67" s="117"/>
      <c r="N67" s="170"/>
      <c r="O67" s="117"/>
      <c r="P67" s="171"/>
      <c r="Q67" s="78"/>
      <c r="R67" s="78"/>
    </row>
    <row r="68" spans="2:18" ht="13.5">
      <c r="B68" s="35" t="s">
        <v>14</v>
      </c>
      <c r="C68" s="11">
        <v>45</v>
      </c>
      <c r="D68" s="64">
        <v>4</v>
      </c>
      <c r="E68" s="35" t="s">
        <v>121</v>
      </c>
      <c r="F68" s="63"/>
      <c r="G68" s="21"/>
      <c r="H68" s="172">
        <v>46887</v>
      </c>
      <c r="J68" s="78"/>
      <c r="K68" s="78"/>
      <c r="L68" s="140"/>
      <c r="M68" s="78"/>
      <c r="N68" s="141"/>
      <c r="O68" s="78"/>
      <c r="P68" s="140"/>
      <c r="Q68" s="78"/>
      <c r="R68" s="78"/>
    </row>
    <row r="69" spans="2:18" ht="13.5">
      <c r="B69" s="18" t="s">
        <v>120</v>
      </c>
      <c r="C69" s="11">
        <v>46</v>
      </c>
      <c r="D69" s="19">
        <v>4</v>
      </c>
      <c r="E69" s="18" t="s">
        <v>121</v>
      </c>
      <c r="F69" s="63"/>
      <c r="G69" s="21"/>
      <c r="H69" s="132">
        <v>17220</v>
      </c>
      <c r="J69" s="78"/>
      <c r="K69" s="78"/>
      <c r="L69" s="140"/>
      <c r="M69" s="78"/>
      <c r="N69" s="140"/>
      <c r="O69" s="78"/>
      <c r="P69" s="140"/>
      <c r="Q69" s="78"/>
      <c r="R69" s="78"/>
    </row>
    <row r="70" spans="2:18" ht="13.5">
      <c r="B70" s="18" t="s">
        <v>133</v>
      </c>
      <c r="C70" s="11">
        <v>47</v>
      </c>
      <c r="D70" s="19">
        <v>5</v>
      </c>
      <c r="E70" s="18" t="s">
        <v>38</v>
      </c>
      <c r="F70" s="63"/>
      <c r="G70" s="21"/>
      <c r="H70" s="132">
        <v>385000</v>
      </c>
      <c r="J70" s="78"/>
      <c r="K70" s="78"/>
      <c r="L70" s="140"/>
      <c r="M70" s="78"/>
      <c r="N70" s="140"/>
      <c r="O70" s="78"/>
      <c r="P70" s="140"/>
      <c r="Q70" s="78"/>
      <c r="R70" s="78"/>
    </row>
    <row r="71" spans="2:16" ht="13.5">
      <c r="B71" s="18" t="s">
        <v>73</v>
      </c>
      <c r="C71" s="11">
        <v>48</v>
      </c>
      <c r="D71" s="19">
        <v>5</v>
      </c>
      <c r="E71" s="18" t="s">
        <v>119</v>
      </c>
      <c r="F71" s="63"/>
      <c r="G71" s="21">
        <v>257001</v>
      </c>
      <c r="H71" s="132">
        <v>26048</v>
      </c>
      <c r="P71" s="56"/>
    </row>
    <row r="72" spans="2:16" ht="13.5">
      <c r="B72" s="32" t="s">
        <v>153</v>
      </c>
      <c r="C72" s="11">
        <v>49</v>
      </c>
      <c r="D72" s="34">
        <v>5</v>
      </c>
      <c r="E72" s="32" t="s">
        <v>154</v>
      </c>
      <c r="F72" s="63"/>
      <c r="G72" s="21"/>
      <c r="H72" s="173">
        <v>111829</v>
      </c>
      <c r="J72" s="174"/>
      <c r="P72" s="56"/>
    </row>
    <row r="73" spans="2:16" ht="13.5">
      <c r="B73" s="18" t="s">
        <v>203</v>
      </c>
      <c r="C73" s="11"/>
      <c r="D73" s="19">
        <v>5</v>
      </c>
      <c r="E73" s="18" t="s">
        <v>77</v>
      </c>
      <c r="F73" s="63"/>
      <c r="G73" s="21"/>
      <c r="H73" s="23"/>
      <c r="K73" s="174"/>
      <c r="L73" s="175"/>
      <c r="M73" s="3"/>
      <c r="N73" s="176"/>
      <c r="O73" s="3"/>
      <c r="P73" s="177"/>
    </row>
    <row r="74" spans="2:8" ht="14.25" thickBot="1">
      <c r="B74" s="40" t="s">
        <v>74</v>
      </c>
      <c r="C74" s="11"/>
      <c r="D74" s="42"/>
      <c r="E74" s="40" t="s">
        <v>186</v>
      </c>
      <c r="F74" s="63">
        <v>2.42</v>
      </c>
      <c r="G74" s="21"/>
      <c r="H74" s="67"/>
    </row>
    <row r="75" spans="2:8" ht="14.25" thickBot="1">
      <c r="B75" s="49" t="s">
        <v>68</v>
      </c>
      <c r="C75" s="51">
        <v>9</v>
      </c>
      <c r="D75" s="51">
        <v>5</v>
      </c>
      <c r="E75" s="52"/>
      <c r="F75" s="69">
        <f>SUM(F63:F74)</f>
        <v>25.82</v>
      </c>
      <c r="G75" s="70">
        <f>SUM(G63:G74)</f>
        <v>257001</v>
      </c>
      <c r="H75" s="71">
        <f>SUM(H62:H72)</f>
        <v>895739</v>
      </c>
    </row>
    <row r="76" ht="13.5">
      <c r="H76" s="57"/>
    </row>
    <row r="77" spans="8:16" ht="13.5">
      <c r="H77" s="57"/>
      <c r="J77" s="78"/>
      <c r="K77" s="78"/>
      <c r="L77" s="140"/>
      <c r="M77" s="78"/>
      <c r="N77" s="140"/>
      <c r="O77" s="78"/>
      <c r="P77" s="179"/>
    </row>
    <row r="78" spans="10:16" ht="13.5">
      <c r="J78" s="78"/>
      <c r="K78" s="181"/>
      <c r="L78" s="181"/>
      <c r="M78" s="78"/>
      <c r="N78" s="182"/>
      <c r="O78" s="84"/>
      <c r="P78" s="183"/>
    </row>
    <row r="79" spans="10:16" ht="13.5">
      <c r="J79" s="84"/>
      <c r="K79" s="181"/>
      <c r="L79" s="181"/>
      <c r="M79" s="84"/>
      <c r="N79" s="182"/>
      <c r="O79" s="84"/>
      <c r="P79" s="183"/>
    </row>
    <row r="80" spans="10:16" ht="13.5">
      <c r="J80" s="78"/>
      <c r="K80" s="78"/>
      <c r="L80" s="140"/>
      <c r="M80" s="78"/>
      <c r="N80" s="140"/>
      <c r="O80" s="78"/>
      <c r="P80" s="179"/>
    </row>
    <row r="81" spans="10:16" ht="13.5">
      <c r="J81" s="78"/>
      <c r="K81" s="78"/>
      <c r="L81" s="140"/>
      <c r="M81" s="78"/>
      <c r="N81" s="140"/>
      <c r="O81" s="78"/>
      <c r="P81" s="179"/>
    </row>
    <row r="82" spans="10:16" ht="13.5">
      <c r="J82" s="78"/>
      <c r="K82" s="78"/>
      <c r="L82" s="140"/>
      <c r="M82" s="78"/>
      <c r="N82" s="140"/>
      <c r="O82" s="78"/>
      <c r="P82" s="179"/>
    </row>
    <row r="83" spans="10:16" ht="13.5">
      <c r="J83" s="78"/>
      <c r="K83" s="78"/>
      <c r="L83" s="140"/>
      <c r="M83" s="78"/>
      <c r="N83" s="140"/>
      <c r="O83" s="78"/>
      <c r="P83" s="179"/>
    </row>
    <row r="84" spans="8:16" ht="13.5">
      <c r="H84" s="57"/>
      <c r="J84" s="78"/>
      <c r="K84" s="78"/>
      <c r="L84" s="140"/>
      <c r="M84" s="78"/>
      <c r="N84" s="140"/>
      <c r="O84" s="78"/>
      <c r="P84" s="179"/>
    </row>
    <row r="85" spans="8:16" ht="13.5">
      <c r="H85" s="57"/>
      <c r="J85" s="78"/>
      <c r="K85" s="78"/>
      <c r="L85" s="140"/>
      <c r="M85" s="78"/>
      <c r="N85" s="140"/>
      <c r="O85" s="78"/>
      <c r="P85" s="179"/>
    </row>
    <row r="86" ht="13.5">
      <c r="H86" s="57"/>
    </row>
    <row r="87" ht="13.5">
      <c r="H87" s="57"/>
    </row>
    <row r="88" ht="13.5">
      <c r="H88" s="57"/>
    </row>
    <row r="89" ht="13.5">
      <c r="H89" s="57"/>
    </row>
    <row r="90" ht="13.5">
      <c r="H90" s="57"/>
    </row>
    <row r="91" ht="13.5">
      <c r="H91" s="57"/>
    </row>
    <row r="92" ht="13.5">
      <c r="H92" s="57"/>
    </row>
    <row r="93" ht="13.5">
      <c r="H93" s="57"/>
    </row>
    <row r="94" ht="13.5">
      <c r="H94" s="57"/>
    </row>
    <row r="95" ht="13.5">
      <c r="H95" s="57"/>
    </row>
    <row r="96" ht="13.5">
      <c r="H96" s="57"/>
    </row>
    <row r="97" ht="13.5">
      <c r="H97" s="57"/>
    </row>
    <row r="98" ht="13.5">
      <c r="H98" s="57"/>
    </row>
    <row r="99" ht="13.5">
      <c r="H99" s="57"/>
    </row>
    <row r="100" ht="13.5">
      <c r="H100" s="57"/>
    </row>
    <row r="102" ht="13.5">
      <c r="H102" s="57"/>
    </row>
    <row r="103" ht="13.5">
      <c r="H103" s="57"/>
    </row>
    <row r="104" ht="13.5">
      <c r="H104" s="57"/>
    </row>
    <row r="105" ht="13.5">
      <c r="H105" s="57"/>
    </row>
    <row r="106" ht="13.5">
      <c r="H106" s="57"/>
    </row>
    <row r="107" ht="13.5">
      <c r="H107" s="57"/>
    </row>
    <row r="108" ht="13.5">
      <c r="H108" s="57"/>
    </row>
    <row r="109" ht="13.5">
      <c r="H109" s="57"/>
    </row>
    <row r="110" ht="13.5">
      <c r="H110" s="57"/>
    </row>
  </sheetData>
  <sheetProtection/>
  <mergeCells count="1">
    <mergeCell ref="A1:Q1"/>
  </mergeCells>
  <printOptions horizontalCentered="1" verticalCentered="1"/>
  <pageMargins left="0" right="0" top="0" bottom="0" header="0.3" footer="0.3"/>
  <pageSetup fitToHeight="1" fitToWidth="1" horizontalDpi="600" verticalDpi="600" orientation="landscape" paperSize="17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JoeB</dc:creator>
  <cp:keywords/>
  <dc:description/>
  <cp:lastModifiedBy>bionat.joe</cp:lastModifiedBy>
  <cp:lastPrinted>2019-04-29T15:43:25Z</cp:lastPrinted>
  <dcterms:created xsi:type="dcterms:W3CDTF">2003-05-22T13:00:44Z</dcterms:created>
  <dcterms:modified xsi:type="dcterms:W3CDTF">2019-04-29T20:54:18Z</dcterms:modified>
  <cp:category/>
  <cp:version/>
  <cp:contentType/>
  <cp:contentStatus/>
</cp:coreProperties>
</file>